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filterPrivacy="1"/>
  <xr:revisionPtr revIDLastSave="89" documentId="8_{C04ECA51-D26B-4429-8B5F-8024720D3C8D}" xr6:coauthVersionLast="47" xr6:coauthVersionMax="47" xr10:uidLastSave="{A7C66B1F-ED64-4E13-932A-FC68F18F1C93}"/>
  <bookViews>
    <workbookView xWindow="-120" yWindow="-120" windowWidth="38640" windowHeight="21240" tabRatio="517" xr2:uid="{00000000-000D-0000-FFFF-FFFF00000000}"/>
  </bookViews>
  <sheets>
    <sheet name="Information" sheetId="9" r:id="rId1"/>
    <sheet name="Physical Health Checks" sheetId="8" r:id="rId2"/>
    <sheet name="Metric Panel" sheetId="2" state="hidden" r:id="rId3"/>
    <sheet name="Practice Panel" sheetId="3" state="hidden" r:id="rId4"/>
    <sheet name="Data" sheetId="1" state="hidden" r:id="rId5"/>
    <sheet name="Sheet1" sheetId="13" state="hidden" r:id="rId6"/>
  </sheets>
  <definedNames>
    <definedName name="BarkingID">'Practice Panel'!$A$12:$A$46</definedName>
    <definedName name="BarkingSubID">'Practice Panel'!$J$14:$J$19</definedName>
    <definedName name="HaveringID">'Practice Panel'!$A$47:$A$87</definedName>
    <definedName name="HaveringSubID">'Practice Panel'!$J$20:$J$23</definedName>
    <definedName name="RedbridgeID">'Practice Panel'!$A$88:$A$131</definedName>
    <definedName name="RedbridgeSubID">'Practice Panel'!$J$24:$J$29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8" l="1"/>
  <c r="G18" i="8"/>
  <c r="J18" i="8"/>
  <c r="AA18" i="8"/>
  <c r="W18" i="8"/>
  <c r="Z18" i="8"/>
  <c r="Y18" i="8"/>
  <c r="C1" i="8"/>
  <c r="A46" i="8"/>
  <c r="A55" i="8"/>
  <c r="A49" i="8"/>
  <c r="A58" i="8"/>
  <c r="A43" i="8"/>
  <c r="A35" i="8"/>
  <c r="A42" i="8"/>
  <c r="A59" i="8"/>
  <c r="A56" i="8"/>
  <c r="A32" i="8"/>
  <c r="A39" i="8"/>
  <c r="A53" i="8"/>
  <c r="A45" i="8"/>
  <c r="A48" i="8"/>
  <c r="A47" i="8"/>
  <c r="A54" i="8"/>
  <c r="A40" i="8"/>
  <c r="A33" i="8"/>
  <c r="A37" i="8"/>
  <c r="A34" i="8"/>
  <c r="A51" i="8"/>
  <c r="A44" i="8"/>
  <c r="A61" i="8"/>
  <c r="A31" i="8"/>
  <c r="A36" i="8"/>
  <c r="A38" i="8"/>
  <c r="A41" i="8"/>
  <c r="A57" i="8"/>
  <c r="A52" i="8"/>
  <c r="A30" i="8"/>
  <c r="A50" i="8"/>
  <c r="A60" i="8"/>
  <c r="B51" i="8" l="1"/>
  <c r="B35" i="8"/>
  <c r="B40" i="8"/>
  <c r="B32" i="8"/>
  <c r="B61" i="8"/>
  <c r="B53" i="8"/>
  <c r="B45" i="8"/>
  <c r="B37" i="8"/>
  <c r="B58" i="8"/>
  <c r="B50" i="8"/>
  <c r="B42" i="8"/>
  <c r="B34" i="8"/>
  <c r="B43" i="8"/>
  <c r="B56" i="8"/>
  <c r="B39" i="8"/>
  <c r="B60" i="8"/>
  <c r="B52" i="8"/>
  <c r="B44" i="8"/>
  <c r="B36" i="8"/>
  <c r="B59" i="8"/>
  <c r="B48" i="8"/>
  <c r="B55" i="8"/>
  <c r="B47" i="8"/>
  <c r="B57" i="8"/>
  <c r="B49" i="8"/>
  <c r="B41" i="8"/>
  <c r="B33" i="8"/>
  <c r="B54" i="8"/>
  <c r="B46" i="8"/>
  <c r="B38" i="8"/>
  <c r="B31" i="8"/>
  <c r="B30" i="8"/>
  <c r="G15" i="3"/>
  <c r="C30" i="8" s="1"/>
  <c r="G16" i="3"/>
  <c r="C31" i="8" s="1"/>
  <c r="G17" i="3"/>
  <c r="C32" i="8" s="1"/>
  <c r="G18" i="3"/>
  <c r="C33" i="8" s="1"/>
  <c r="G19" i="3"/>
  <c r="C34" i="8" s="1"/>
  <c r="G20" i="3"/>
  <c r="C35" i="8" s="1"/>
  <c r="G21" i="3"/>
  <c r="C36" i="8" s="1"/>
  <c r="G22" i="3"/>
  <c r="C37" i="8" s="1"/>
  <c r="G23" i="3"/>
  <c r="C38" i="8" s="1"/>
  <c r="G24" i="3"/>
  <c r="C39" i="8" s="1"/>
  <c r="G25" i="3"/>
  <c r="C40" i="8" s="1"/>
  <c r="G26" i="3"/>
  <c r="C41" i="8" s="1"/>
  <c r="G27" i="3"/>
  <c r="C42" i="8" s="1"/>
  <c r="G28" i="3"/>
  <c r="C43" i="8" s="1"/>
  <c r="G29" i="3"/>
  <c r="C44" i="8" s="1"/>
  <c r="G30" i="3"/>
  <c r="C45" i="8" s="1"/>
  <c r="G31" i="3"/>
  <c r="C46" i="8" s="1"/>
  <c r="G32" i="3"/>
  <c r="C47" i="8" s="1"/>
  <c r="G33" i="3"/>
  <c r="C48" i="8" s="1"/>
  <c r="G34" i="3"/>
  <c r="C49" i="8" s="1"/>
  <c r="G35" i="3"/>
  <c r="C50" i="8" s="1"/>
  <c r="G36" i="3"/>
  <c r="C51" i="8" s="1"/>
  <c r="G37" i="3"/>
  <c r="C52" i="8" s="1"/>
  <c r="G38" i="3"/>
  <c r="C53" i="8" s="1"/>
  <c r="G39" i="3"/>
  <c r="C54" i="8" s="1"/>
  <c r="G40" i="3"/>
  <c r="C55" i="8" s="1"/>
  <c r="G41" i="3"/>
  <c r="C56" i="8" s="1"/>
  <c r="G42" i="3"/>
  <c r="C57" i="8" s="1"/>
  <c r="G43" i="3"/>
  <c r="C58" i="8" s="1"/>
  <c r="G44" i="3"/>
  <c r="C59" i="8" s="1"/>
  <c r="G45" i="3"/>
  <c r="C60" i="8" s="1"/>
  <c r="G46" i="3"/>
  <c r="C61" i="8" s="1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8" i="3"/>
  <c r="G14" i="3"/>
  <c r="E18" i="8"/>
  <c r="F18" i="8"/>
  <c r="I18" i="8"/>
  <c r="K18" i="8"/>
  <c r="L18" i="8"/>
  <c r="M18" i="8"/>
  <c r="N18" i="8"/>
  <c r="O18" i="8"/>
  <c r="P18" i="8"/>
  <c r="Q18" i="8"/>
  <c r="R18" i="8"/>
  <c r="S18" i="8"/>
  <c r="T18" i="8"/>
  <c r="U18" i="8"/>
  <c r="V18" i="8"/>
  <c r="D18" i="8"/>
  <c r="A18" i="2" l="1"/>
  <c r="A16" i="2"/>
  <c r="A14" i="2"/>
  <c r="A12" i="2"/>
  <c r="A10" i="2"/>
  <c r="A8" i="2"/>
  <c r="A6" i="2"/>
  <c r="C21" i="8"/>
  <c r="B27" i="8"/>
  <c r="B24" i="8"/>
  <c r="B23" i="8"/>
  <c r="B25" i="8"/>
  <c r="A29" i="8"/>
  <c r="B22" i="8"/>
  <c r="B26" i="8"/>
  <c r="C24" i="8" l="1"/>
  <c r="C26" i="8"/>
  <c r="C27" i="8"/>
  <c r="C23" i="8"/>
  <c r="C22" i="8"/>
  <c r="C29" i="8"/>
  <c r="B29" i="8"/>
  <c r="C25" i="8"/>
  <c r="U29" i="8"/>
  <c r="Q29" i="8"/>
  <c r="G29" i="8"/>
  <c r="F29" i="8"/>
  <c r="W29" i="8"/>
  <c r="E29" i="8"/>
  <c r="O29" i="8"/>
  <c r="I29" i="8"/>
  <c r="K29" i="8"/>
  <c r="M29" i="8"/>
  <c r="D29" i="8"/>
  <c r="AA29" i="8"/>
  <c r="S29" i="8"/>
  <c r="Y29" i="8"/>
  <c r="J29" i="8" l="1"/>
  <c r="N29" i="8"/>
  <c r="T29" i="8"/>
  <c r="L29" i="8"/>
  <c r="X29" i="8"/>
  <c r="P29" i="8"/>
  <c r="Z29" i="8"/>
  <c r="AB29" i="8"/>
  <c r="H29" i="8"/>
  <c r="R29" i="8"/>
  <c r="V29" i="8"/>
  <c r="G50" i="8"/>
  <c r="G36" i="8"/>
  <c r="W37" i="8"/>
  <c r="AA43" i="8"/>
  <c r="W40" i="8"/>
  <c r="S53" i="8"/>
  <c r="U57" i="8"/>
  <c r="Q41" i="8"/>
  <c r="F43" i="8"/>
  <c r="K52" i="8"/>
  <c r="D34" i="8"/>
  <c r="F46" i="8"/>
  <c r="E35" i="8"/>
  <c r="Q45" i="8"/>
  <c r="K56" i="8"/>
  <c r="O30" i="8"/>
  <c r="I47" i="8"/>
  <c r="K48" i="8"/>
  <c r="AA48" i="8"/>
  <c r="S55" i="8"/>
  <c r="I36" i="8"/>
  <c r="F38" i="8"/>
  <c r="AA55" i="8"/>
  <c r="S59" i="8"/>
  <c r="K34" i="8"/>
  <c r="AA56" i="8"/>
  <c r="Q50" i="8"/>
  <c r="G35" i="8"/>
  <c r="Y60" i="8"/>
  <c r="O31" i="8"/>
  <c r="I58" i="8"/>
  <c r="G34" i="8"/>
  <c r="M54" i="8"/>
  <c r="W54" i="8"/>
  <c r="Y47" i="8"/>
  <c r="U32" i="8"/>
  <c r="Q39" i="8"/>
  <c r="D52" i="8"/>
  <c r="O35" i="8"/>
  <c r="W58" i="8"/>
  <c r="F57" i="8"/>
  <c r="AA44" i="8"/>
  <c r="Y50" i="8"/>
  <c r="E47" i="8"/>
  <c r="E42" i="8"/>
  <c r="U48" i="8"/>
  <c r="S49" i="8"/>
  <c r="D48" i="8"/>
  <c r="E54" i="8"/>
  <c r="Y61" i="8"/>
  <c r="M32" i="8"/>
  <c r="G44" i="8"/>
  <c r="U34" i="8"/>
  <c r="G46" i="8"/>
  <c r="G56" i="8"/>
  <c r="E46" i="8"/>
  <c r="O38" i="8"/>
  <c r="AA47" i="8"/>
  <c r="G40" i="8"/>
  <c r="I51" i="8"/>
  <c r="U38" i="8"/>
  <c r="W31" i="8"/>
  <c r="D35" i="8"/>
  <c r="K50" i="8"/>
  <c r="D57" i="8"/>
  <c r="AA35" i="8"/>
  <c r="M53" i="8"/>
  <c r="E43" i="8"/>
  <c r="M52" i="8"/>
  <c r="E55" i="8"/>
  <c r="E58" i="8"/>
  <c r="F61" i="8"/>
  <c r="S52" i="8"/>
  <c r="W43" i="8"/>
  <c r="O47" i="8"/>
  <c r="Y56" i="8"/>
  <c r="D32" i="8"/>
  <c r="D36" i="8"/>
  <c r="AA46" i="8"/>
  <c r="U59" i="8"/>
  <c r="M61" i="8"/>
  <c r="E49" i="8"/>
  <c r="AA38" i="8"/>
  <c r="O53" i="8"/>
  <c r="F36" i="8"/>
  <c r="I48" i="8"/>
  <c r="K32" i="8"/>
  <c r="U36" i="8"/>
  <c r="U35" i="8"/>
  <c r="I56" i="8"/>
  <c r="K31" i="8"/>
  <c r="O41" i="8"/>
  <c r="K49" i="8"/>
  <c r="Q40" i="8"/>
  <c r="I54" i="8"/>
  <c r="K42" i="8"/>
  <c r="G31" i="8"/>
  <c r="S39" i="8"/>
  <c r="K35" i="8"/>
  <c r="U31" i="8"/>
  <c r="Q61" i="8"/>
  <c r="K46" i="8"/>
  <c r="Q54" i="8"/>
  <c r="AA33" i="8"/>
  <c r="Q57" i="8"/>
  <c r="U30" i="8"/>
  <c r="AA59" i="8"/>
  <c r="Y41" i="8"/>
  <c r="K47" i="8"/>
  <c r="F41" i="8"/>
  <c r="U52" i="8"/>
  <c r="M37" i="8"/>
  <c r="O42" i="8"/>
  <c r="I49" i="8"/>
  <c r="I44" i="8"/>
  <c r="O52" i="8"/>
  <c r="E39" i="8"/>
  <c r="O59" i="8"/>
  <c r="I34" i="8"/>
  <c r="G59" i="8"/>
  <c r="M57" i="8"/>
  <c r="AA42" i="8"/>
  <c r="S44" i="8"/>
  <c r="Y39" i="8"/>
  <c r="I45" i="8"/>
  <c r="Y31" i="8"/>
  <c r="M45" i="8"/>
  <c r="F42" i="8"/>
  <c r="AA32" i="8"/>
  <c r="G54" i="8"/>
  <c r="I35" i="8"/>
  <c r="M48" i="8"/>
  <c r="F32" i="8"/>
  <c r="O49" i="8"/>
  <c r="AA54" i="8"/>
  <c r="U39" i="8"/>
  <c r="I31" i="8"/>
  <c r="Y49" i="8"/>
  <c r="E52" i="8"/>
  <c r="F52" i="8"/>
  <c r="D43" i="8"/>
  <c r="F49" i="8"/>
  <c r="D44" i="8"/>
  <c r="M33" i="8"/>
  <c r="G33" i="8"/>
  <c r="Y44" i="8"/>
  <c r="Y36" i="8"/>
  <c r="W55" i="8"/>
  <c r="I32" i="8"/>
  <c r="S38" i="8"/>
  <c r="Y58" i="8"/>
  <c r="Q51" i="8"/>
  <c r="F47" i="8"/>
  <c r="S36" i="8"/>
  <c r="O36" i="8"/>
  <c r="Q53" i="8"/>
  <c r="Q37" i="8"/>
  <c r="I39" i="8"/>
  <c r="O37" i="8"/>
  <c r="W57" i="8"/>
  <c r="Y48" i="8"/>
  <c r="O57" i="8"/>
  <c r="Q46" i="8"/>
  <c r="W44" i="8"/>
  <c r="D58" i="8"/>
  <c r="W36" i="8"/>
  <c r="W41" i="8"/>
  <c r="K51" i="8"/>
  <c r="W30" i="8"/>
  <c r="O39" i="8"/>
  <c r="S60" i="8"/>
  <c r="Q30" i="8"/>
  <c r="I55" i="8"/>
  <c r="W52" i="8"/>
  <c r="AA50" i="8"/>
  <c r="I52" i="8"/>
  <c r="I38" i="8"/>
  <c r="G55" i="8"/>
  <c r="U46" i="8"/>
  <c r="U51" i="8"/>
  <c r="E48" i="8"/>
  <c r="Y45" i="8"/>
  <c r="O48" i="8"/>
  <c r="D30" i="8"/>
  <c r="S35" i="8"/>
  <c r="D45" i="8"/>
  <c r="D47" i="8"/>
  <c r="O34" i="8"/>
  <c r="D61" i="8"/>
  <c r="K58" i="8"/>
  <c r="Y43" i="8"/>
  <c r="Q31" i="8"/>
  <c r="D51" i="8"/>
  <c r="Q34" i="8"/>
  <c r="F39" i="8"/>
  <c r="E45" i="8"/>
  <c r="Y34" i="8"/>
  <c r="K53" i="8"/>
  <c r="O56" i="8"/>
  <c r="D49" i="8"/>
  <c r="E30" i="8"/>
  <c r="U58" i="8"/>
  <c r="O44" i="8"/>
  <c r="M60" i="8"/>
  <c r="S31" i="8"/>
  <c r="D50" i="8"/>
  <c r="W33" i="8"/>
  <c r="F53" i="8"/>
  <c r="S56" i="8"/>
  <c r="K60" i="8"/>
  <c r="W51" i="8"/>
  <c r="O58" i="8"/>
  <c r="AA39" i="8"/>
  <c r="Y40" i="8"/>
  <c r="G60" i="8"/>
  <c r="W48" i="8"/>
  <c r="F44" i="8"/>
  <c r="AA34" i="8"/>
  <c r="K38" i="8"/>
  <c r="F55" i="8"/>
  <c r="U53" i="8"/>
  <c r="U61" i="8"/>
  <c r="K44" i="8"/>
  <c r="F56" i="8"/>
  <c r="F35" i="8"/>
  <c r="G38" i="8"/>
  <c r="Q33" i="8"/>
  <c r="M50" i="8"/>
  <c r="W60" i="8"/>
  <c r="K45" i="8"/>
  <c r="M34" i="8"/>
  <c r="S37" i="8"/>
  <c r="F58" i="8"/>
  <c r="W45" i="8"/>
  <c r="AA45" i="8"/>
  <c r="D53" i="8"/>
  <c r="Y32" i="8"/>
  <c r="E50" i="8"/>
  <c r="S48" i="8"/>
  <c r="M42" i="8"/>
  <c r="M44" i="8"/>
  <c r="O45" i="8"/>
  <c r="D38" i="8"/>
  <c r="F50" i="8"/>
  <c r="M38" i="8"/>
  <c r="AA53" i="8"/>
  <c r="G45" i="8"/>
  <c r="W53" i="8"/>
  <c r="G58" i="8"/>
  <c r="W47" i="8"/>
  <c r="W32" i="8"/>
  <c r="I41" i="8"/>
  <c r="W59" i="8"/>
  <c r="U50" i="8"/>
  <c r="M36" i="8"/>
  <c r="K55" i="8"/>
  <c r="O51" i="8"/>
  <c r="Q47" i="8"/>
  <c r="E31" i="8"/>
  <c r="Q58" i="8"/>
  <c r="AA58" i="8"/>
  <c r="U56" i="8"/>
  <c r="S45" i="8"/>
  <c r="AA57" i="8"/>
  <c r="D54" i="8"/>
  <c r="AA31" i="8"/>
  <c r="Q52" i="8"/>
  <c r="G47" i="8"/>
  <c r="E37" i="8"/>
  <c r="F48" i="8"/>
  <c r="U42" i="8"/>
  <c r="I46" i="8"/>
  <c r="D42" i="8"/>
  <c r="U45" i="8"/>
  <c r="K30" i="8"/>
  <c r="K54" i="8"/>
  <c r="AA49" i="8"/>
  <c r="W42" i="8"/>
  <c r="F54" i="8"/>
  <c r="S40" i="8"/>
  <c r="I61" i="8"/>
  <c r="W38" i="8"/>
  <c r="K43" i="8"/>
  <c r="M56" i="8"/>
  <c r="G41" i="8"/>
  <c r="Y33" i="8"/>
  <c r="G32" i="8"/>
  <c r="S50" i="8"/>
  <c r="Q32" i="8"/>
  <c r="E44" i="8"/>
  <c r="Y37" i="8"/>
  <c r="Y54" i="8"/>
  <c r="Q59" i="8"/>
  <c r="W39" i="8"/>
  <c r="Y55" i="8"/>
  <c r="K61" i="8"/>
  <c r="S54" i="8"/>
  <c r="E40" i="8"/>
  <c r="Q38" i="8"/>
  <c r="G42" i="8"/>
  <c r="S32" i="8"/>
  <c r="D37" i="8"/>
  <c r="U55" i="8"/>
  <c r="D60" i="8"/>
  <c r="M43" i="8"/>
  <c r="S41" i="8"/>
  <c r="Q42" i="8"/>
  <c r="K39" i="8"/>
  <c r="D31" i="8"/>
  <c r="M46" i="8"/>
  <c r="G52" i="8"/>
  <c r="M35" i="8"/>
  <c r="U44" i="8"/>
  <c r="M41" i="8"/>
  <c r="I42" i="8"/>
  <c r="S61" i="8"/>
  <c r="AA61" i="8"/>
  <c r="I59" i="8"/>
  <c r="F33" i="8"/>
  <c r="Y38" i="8"/>
  <c r="AA36" i="8"/>
  <c r="F37" i="8"/>
  <c r="Y51" i="8"/>
  <c r="M31" i="8"/>
  <c r="F40" i="8"/>
  <c r="Q55" i="8"/>
  <c r="Y30" i="8"/>
  <c r="AA51" i="8"/>
  <c r="M40" i="8"/>
  <c r="W49" i="8"/>
  <c r="U33" i="8"/>
  <c r="F45" i="8"/>
  <c r="O32" i="8"/>
  <c r="O60" i="8"/>
  <c r="W56" i="8"/>
  <c r="S57" i="8"/>
  <c r="I50" i="8"/>
  <c r="Q60" i="8"/>
  <c r="K57" i="8"/>
  <c r="W50" i="8"/>
  <c r="S42" i="8"/>
  <c r="Y46" i="8"/>
  <c r="D33" i="8"/>
  <c r="Q35" i="8"/>
  <c r="AA40" i="8"/>
  <c r="E61" i="8"/>
  <c r="Y59" i="8"/>
  <c r="O46" i="8"/>
  <c r="S51" i="8"/>
  <c r="U43" i="8"/>
  <c r="O40" i="8"/>
  <c r="O54" i="8"/>
  <c r="G30" i="8"/>
  <c r="I33" i="8"/>
  <c r="I53" i="8"/>
  <c r="G48" i="8"/>
  <c r="M49" i="8"/>
  <c r="I60" i="8"/>
  <c r="D39" i="8"/>
  <c r="O50" i="8"/>
  <c r="U37" i="8"/>
  <c r="E33" i="8"/>
  <c r="F59" i="8"/>
  <c r="F34" i="8"/>
  <c r="S46" i="8"/>
  <c r="U54" i="8"/>
  <c r="I57" i="8"/>
  <c r="M55" i="8"/>
  <c r="O55" i="8"/>
  <c r="G39" i="8"/>
  <c r="O61" i="8"/>
  <c r="E53" i="8"/>
  <c r="D56" i="8"/>
  <c r="W35" i="8"/>
  <c r="O33" i="8"/>
  <c r="K36" i="8"/>
  <c r="M58" i="8"/>
  <c r="U40" i="8"/>
  <c r="E60" i="8"/>
  <c r="I43" i="8"/>
  <c r="Y35" i="8"/>
  <c r="Y42" i="8"/>
  <c r="U60" i="8"/>
  <c r="S30" i="8"/>
  <c r="M51" i="8"/>
  <c r="E41" i="8"/>
  <c r="K33" i="8"/>
  <c r="G51" i="8"/>
  <c r="G43" i="8"/>
  <c r="Y52" i="8"/>
  <c r="W46" i="8"/>
  <c r="M39" i="8"/>
  <c r="F51" i="8"/>
  <c r="E59" i="8"/>
  <c r="D55" i="8"/>
  <c r="AA52" i="8"/>
  <c r="K40" i="8"/>
  <c r="D46" i="8"/>
  <c r="D59" i="8"/>
  <c r="M47" i="8"/>
  <c r="U49" i="8"/>
  <c r="Q49" i="8"/>
  <c r="AA60" i="8"/>
  <c r="S43" i="8"/>
  <c r="Q43" i="8"/>
  <c r="W61" i="8"/>
  <c r="AA37" i="8"/>
  <c r="G61" i="8"/>
  <c r="Q56" i="8"/>
  <c r="G49" i="8"/>
  <c r="E32" i="8"/>
  <c r="K41" i="8"/>
  <c r="G37" i="8"/>
  <c r="K37" i="8"/>
  <c r="Q48" i="8"/>
  <c r="E34" i="8"/>
  <c r="G53" i="8"/>
  <c r="W34" i="8"/>
  <c r="E51" i="8"/>
  <c r="Q44" i="8"/>
  <c r="AA41" i="8"/>
  <c r="F31" i="8"/>
  <c r="K59" i="8"/>
  <c r="M30" i="8"/>
  <c r="S58" i="8"/>
  <c r="U41" i="8"/>
  <c r="I40" i="8"/>
  <c r="Y57" i="8"/>
  <c r="F60" i="8"/>
  <c r="D41" i="8"/>
  <c r="Y53" i="8"/>
  <c r="F30" i="8"/>
  <c r="I37" i="8"/>
  <c r="O43" i="8"/>
  <c r="AA30" i="8"/>
  <c r="E56" i="8"/>
  <c r="S34" i="8"/>
  <c r="S33" i="8"/>
  <c r="I30" i="8"/>
  <c r="M59" i="8"/>
  <c r="E57" i="8"/>
  <c r="S47" i="8"/>
  <c r="Q36" i="8"/>
  <c r="G57" i="8"/>
  <c r="E36" i="8"/>
  <c r="D40" i="8"/>
  <c r="U47" i="8"/>
  <c r="E38" i="8"/>
  <c r="V61" i="8" l="1"/>
  <c r="V38" i="8"/>
  <c r="J33" i="8"/>
  <c r="G22" i="8"/>
  <c r="V36" i="8"/>
  <c r="N37" i="8"/>
  <c r="AB53" i="8"/>
  <c r="M23" i="8"/>
  <c r="N32" i="8"/>
  <c r="J38" i="8"/>
  <c r="X44" i="8"/>
  <c r="L55" i="8"/>
  <c r="X43" i="8"/>
  <c r="W25" i="8"/>
  <c r="R52" i="8"/>
  <c r="P58" i="8"/>
  <c r="V48" i="8"/>
  <c r="D22" i="8"/>
  <c r="L40" i="8"/>
  <c r="Z52" i="8"/>
  <c r="R38" i="8"/>
  <c r="J55" i="8"/>
  <c r="N31" i="8"/>
  <c r="Z51" i="8"/>
  <c r="R60" i="8"/>
  <c r="Y22" i="8"/>
  <c r="V60" i="8"/>
  <c r="D25" i="8"/>
  <c r="AB38" i="8"/>
  <c r="R31" i="8"/>
  <c r="V43" i="8"/>
  <c r="U25" i="8"/>
  <c r="R35" i="8"/>
  <c r="AB52" i="8"/>
  <c r="V35" i="8"/>
  <c r="X38" i="8"/>
  <c r="J35" i="8"/>
  <c r="R41" i="8"/>
  <c r="AB51" i="8"/>
  <c r="L44" i="8"/>
  <c r="T31" i="8"/>
  <c r="H35" i="8"/>
  <c r="F23" i="8"/>
  <c r="T44" i="8"/>
  <c r="AB32" i="8"/>
  <c r="AA23" i="8"/>
  <c r="P31" i="8"/>
  <c r="N52" i="8"/>
  <c r="E25" i="8"/>
  <c r="N53" i="8"/>
  <c r="L61" i="8"/>
  <c r="T45" i="8"/>
  <c r="V37" i="8"/>
  <c r="G25" i="8"/>
  <c r="H43" i="8"/>
  <c r="E26" i="8"/>
  <c r="K27" i="8"/>
  <c r="L59" i="8"/>
  <c r="AB33" i="8"/>
  <c r="E22" i="8"/>
  <c r="X33" i="8"/>
  <c r="K24" i="8"/>
  <c r="L39" i="8"/>
  <c r="L56" i="8"/>
  <c r="AB40" i="8"/>
  <c r="P48" i="8"/>
  <c r="R48" i="8"/>
  <c r="X40" i="8"/>
  <c r="V50" i="8"/>
  <c r="U26" i="8"/>
  <c r="H30" i="8"/>
  <c r="Z44" i="8"/>
  <c r="X49" i="8"/>
  <c r="H41" i="8"/>
  <c r="H57" i="8"/>
  <c r="T56" i="8"/>
  <c r="N41" i="8"/>
  <c r="H36" i="8"/>
  <c r="Z60" i="8"/>
  <c r="R40" i="8"/>
  <c r="H58" i="8"/>
  <c r="X53" i="8"/>
  <c r="H45" i="8"/>
  <c r="X31" i="8"/>
  <c r="L32" i="8"/>
  <c r="K23" i="8"/>
  <c r="N60" i="8"/>
  <c r="V49" i="8"/>
  <c r="V51" i="8"/>
  <c r="N38" i="8"/>
  <c r="H44" i="8"/>
  <c r="J41" i="8"/>
  <c r="P42" i="8"/>
  <c r="F25" i="8"/>
  <c r="P59" i="8"/>
  <c r="O27" i="8"/>
  <c r="H46" i="8"/>
  <c r="AB44" i="8"/>
  <c r="W22" i="8"/>
  <c r="H31" i="8"/>
  <c r="E27" i="8"/>
  <c r="Z59" i="8"/>
  <c r="Y27" i="8"/>
  <c r="AB55" i="8"/>
  <c r="J36" i="8"/>
  <c r="V53" i="8"/>
  <c r="X52" i="8"/>
  <c r="Z56" i="8"/>
  <c r="P34" i="8"/>
  <c r="J32" i="8"/>
  <c r="I23" i="8"/>
  <c r="J23" i="8" s="1"/>
  <c r="V40" i="8"/>
  <c r="N58" i="8"/>
  <c r="L36" i="8"/>
  <c r="AB37" i="8"/>
  <c r="L30" i="8"/>
  <c r="M22" i="8"/>
  <c r="AB58" i="8"/>
  <c r="N43" i="8"/>
  <c r="M25" i="8"/>
  <c r="T40" i="8"/>
  <c r="N55" i="8"/>
  <c r="J57" i="8"/>
  <c r="V54" i="8"/>
  <c r="L57" i="8"/>
  <c r="R54" i="8"/>
  <c r="X37" i="8"/>
  <c r="H54" i="8"/>
  <c r="L53" i="8"/>
  <c r="H53" i="8"/>
  <c r="T39" i="8"/>
  <c r="S24" i="8"/>
  <c r="P35" i="8"/>
  <c r="F26" i="8"/>
  <c r="J53" i="8"/>
  <c r="T52" i="8"/>
  <c r="H55" i="8"/>
  <c r="O22" i="8"/>
  <c r="Z53" i="8"/>
  <c r="V52" i="8"/>
  <c r="P40" i="8"/>
  <c r="J56" i="8"/>
  <c r="T48" i="8"/>
  <c r="S25" i="8"/>
  <c r="T43" i="8"/>
  <c r="V47" i="8"/>
  <c r="X57" i="8"/>
  <c r="P37" i="8"/>
  <c r="J39" i="8"/>
  <c r="I24" i="8"/>
  <c r="J60" i="8"/>
  <c r="P30" i="8"/>
  <c r="AB59" i="8"/>
  <c r="AA27" i="8"/>
  <c r="Z32" i="8"/>
  <c r="Y23" i="8"/>
  <c r="S26" i="8"/>
  <c r="T50" i="8"/>
  <c r="X46" i="8"/>
  <c r="T53" i="8"/>
  <c r="X51" i="8"/>
  <c r="Z36" i="8"/>
  <c r="T46" i="8"/>
  <c r="P49" i="8"/>
  <c r="Z41" i="8"/>
  <c r="X42" i="8"/>
  <c r="T47" i="8"/>
  <c r="Z55" i="8"/>
  <c r="N59" i="8"/>
  <c r="M27" i="8"/>
  <c r="E24" i="8"/>
  <c r="T33" i="8"/>
  <c r="J61" i="8"/>
  <c r="N48" i="8"/>
  <c r="J54" i="8"/>
  <c r="Z40" i="8"/>
  <c r="S23" i="8"/>
  <c r="T32" i="8"/>
  <c r="H42" i="8"/>
  <c r="H47" i="8"/>
  <c r="R49" i="8"/>
  <c r="X60" i="8"/>
  <c r="T54" i="8"/>
  <c r="V42" i="8"/>
  <c r="Z54" i="8"/>
  <c r="Z37" i="8"/>
  <c r="AB57" i="8"/>
  <c r="N57" i="8"/>
  <c r="R44" i="8"/>
  <c r="R45" i="8"/>
  <c r="H59" i="8"/>
  <c r="G27" i="8"/>
  <c r="L50" i="8"/>
  <c r="K26" i="8"/>
  <c r="H33" i="8"/>
  <c r="J45" i="8"/>
  <c r="N36" i="8"/>
  <c r="E23" i="8"/>
  <c r="H49" i="8"/>
  <c r="R56" i="8"/>
  <c r="AB35" i="8"/>
  <c r="T38" i="8"/>
  <c r="L31" i="8"/>
  <c r="V56" i="8"/>
  <c r="AB42" i="8"/>
  <c r="N61" i="8"/>
  <c r="V59" i="8"/>
  <c r="U27" i="8"/>
  <c r="AB46" i="8"/>
  <c r="R42" i="8"/>
  <c r="V58" i="8"/>
  <c r="N40" i="8"/>
  <c r="X47" i="8"/>
  <c r="T51" i="8"/>
  <c r="L51" i="8"/>
  <c r="J42" i="8"/>
  <c r="J37" i="8"/>
  <c r="AB56" i="8"/>
  <c r="AB43" i="8"/>
  <c r="AA25" i="8"/>
  <c r="T30" i="8"/>
  <c r="T36" i="8"/>
  <c r="L58" i="8"/>
  <c r="R36" i="8"/>
  <c r="L38" i="8"/>
  <c r="J44" i="8"/>
  <c r="X35" i="8"/>
  <c r="T58" i="8"/>
  <c r="J46" i="8"/>
  <c r="V34" i="8"/>
  <c r="Z39" i="8"/>
  <c r="Y24" i="8"/>
  <c r="D23" i="8"/>
  <c r="J49" i="8"/>
  <c r="S27" i="8"/>
  <c r="T59" i="8"/>
  <c r="R33" i="8"/>
  <c r="H38" i="8"/>
  <c r="V46" i="8"/>
  <c r="R55" i="8"/>
  <c r="T41" i="8"/>
  <c r="L37" i="8"/>
  <c r="X48" i="8"/>
  <c r="H60" i="8"/>
  <c r="AB50" i="8"/>
  <c r="AA26" i="8"/>
  <c r="P44" i="8"/>
  <c r="X61" i="8"/>
  <c r="D24" i="8"/>
  <c r="P55" i="8"/>
  <c r="T42" i="8"/>
  <c r="AB39" i="8"/>
  <c r="AA24" i="8"/>
  <c r="W26" i="8"/>
  <c r="X50" i="8"/>
  <c r="AB30" i="8"/>
  <c r="Z35" i="8"/>
  <c r="AA22" i="8"/>
  <c r="L35" i="8"/>
  <c r="X56" i="8"/>
  <c r="P60" i="8"/>
  <c r="P32" i="8"/>
  <c r="O23" i="8"/>
  <c r="P23" i="8" s="1"/>
  <c r="AB36" i="8"/>
  <c r="R51" i="8"/>
  <c r="F24" i="8"/>
  <c r="Z47" i="8"/>
  <c r="X54" i="8"/>
  <c r="U22" i="8"/>
  <c r="N54" i="8"/>
  <c r="AB54" i="8"/>
  <c r="R57" i="8"/>
  <c r="N35" i="8"/>
  <c r="P53" i="8"/>
  <c r="Z48" i="8"/>
  <c r="Z45" i="8"/>
  <c r="Z38" i="8"/>
  <c r="Z50" i="8"/>
  <c r="Y26" i="8"/>
  <c r="I22" i="8"/>
  <c r="N42" i="8"/>
  <c r="AB41" i="8"/>
  <c r="P33" i="8"/>
  <c r="N34" i="8"/>
  <c r="AB61" i="8"/>
  <c r="M24" i="8"/>
  <c r="N39" i="8"/>
  <c r="J47" i="8"/>
  <c r="X34" i="8"/>
  <c r="P41" i="8"/>
  <c r="R34" i="8"/>
  <c r="Z42" i="8"/>
  <c r="L33" i="8"/>
  <c r="N51" i="8"/>
  <c r="V57" i="8"/>
  <c r="L60" i="8"/>
  <c r="P61" i="8"/>
  <c r="L49" i="8"/>
  <c r="N49" i="8"/>
  <c r="Z49" i="8"/>
  <c r="J31" i="8"/>
  <c r="U24" i="8"/>
  <c r="V39" i="8"/>
  <c r="V33" i="8"/>
  <c r="W23" i="8"/>
  <c r="X32" i="8"/>
  <c r="I26" i="8"/>
  <c r="J50" i="8"/>
  <c r="T55" i="8"/>
  <c r="V55" i="8"/>
  <c r="N45" i="8"/>
  <c r="Z31" i="8"/>
  <c r="L42" i="8"/>
  <c r="X59" i="8"/>
  <c r="W27" i="8"/>
  <c r="Q27" i="8"/>
  <c r="R59" i="8"/>
  <c r="Q25" i="8"/>
  <c r="R43" i="8"/>
  <c r="J48" i="8"/>
  <c r="AB60" i="8"/>
  <c r="P36" i="8"/>
  <c r="J51" i="8"/>
  <c r="H48" i="8"/>
  <c r="X36" i="8"/>
  <c r="R58" i="8"/>
  <c r="R47" i="8"/>
  <c r="Z34" i="8"/>
  <c r="L34" i="8"/>
  <c r="R39" i="8"/>
  <c r="Q24" i="8"/>
  <c r="N47" i="8"/>
  <c r="L41" i="8"/>
  <c r="K25" i="8"/>
  <c r="L43" i="8"/>
  <c r="D26" i="8"/>
  <c r="J34" i="8"/>
  <c r="Y25" i="8"/>
  <c r="Z43" i="8"/>
  <c r="I25" i="8"/>
  <c r="J43" i="8"/>
  <c r="X41" i="8"/>
  <c r="L52" i="8"/>
  <c r="N33" i="8"/>
  <c r="Q22" i="8"/>
  <c r="R32" i="8"/>
  <c r="Q23" i="8"/>
  <c r="R23" i="8" s="1"/>
  <c r="P52" i="8"/>
  <c r="Z58" i="8"/>
  <c r="H39" i="8"/>
  <c r="G24" i="8"/>
  <c r="O25" i="8"/>
  <c r="P43" i="8"/>
  <c r="H50" i="8"/>
  <c r="G26" i="8"/>
  <c r="H61" i="8"/>
  <c r="P47" i="8"/>
  <c r="P45" i="8"/>
  <c r="T61" i="8"/>
  <c r="T34" i="8"/>
  <c r="L54" i="8"/>
  <c r="Z61" i="8"/>
  <c r="J40" i="8"/>
  <c r="H52" i="8"/>
  <c r="N46" i="8"/>
  <c r="P56" i="8"/>
  <c r="AB49" i="8"/>
  <c r="V30" i="8"/>
  <c r="V44" i="8"/>
  <c r="P46" i="8"/>
  <c r="H40" i="8"/>
  <c r="AB47" i="8"/>
  <c r="P38" i="8"/>
  <c r="V31" i="8"/>
  <c r="P57" i="8"/>
  <c r="P50" i="8"/>
  <c r="O26" i="8"/>
  <c r="V41" i="8"/>
  <c r="N50" i="8"/>
  <c r="M26" i="8"/>
  <c r="T49" i="8"/>
  <c r="F27" i="8"/>
  <c r="R37" i="8"/>
  <c r="Z33" i="8"/>
  <c r="J58" i="8"/>
  <c r="AB34" i="8"/>
  <c r="AB31" i="8"/>
  <c r="X58" i="8"/>
  <c r="J52" i="8"/>
  <c r="Z30" i="8"/>
  <c r="L48" i="8"/>
  <c r="P54" i="8"/>
  <c r="I27" i="8"/>
  <c r="J59" i="8"/>
  <c r="T60" i="8"/>
  <c r="P39" i="8"/>
  <c r="O24" i="8"/>
  <c r="X30" i="8"/>
  <c r="L46" i="8"/>
  <c r="J30" i="8"/>
  <c r="K22" i="8"/>
  <c r="D27" i="8"/>
  <c r="N56" i="8"/>
  <c r="T57" i="8"/>
  <c r="Z57" i="8"/>
  <c r="L47" i="8"/>
  <c r="V45" i="8"/>
  <c r="T37" i="8"/>
  <c r="AB48" i="8"/>
  <c r="V32" i="8"/>
  <c r="U23" i="8"/>
  <c r="V23" i="8" s="1"/>
  <c r="P51" i="8"/>
  <c r="R61" i="8"/>
  <c r="R53" i="8"/>
  <c r="S22" i="8"/>
  <c r="X39" i="8"/>
  <c r="W24" i="8"/>
  <c r="H32" i="8"/>
  <c r="G23" i="8"/>
  <c r="H23" i="8" s="1"/>
  <c r="L45" i="8"/>
  <c r="H34" i="8"/>
  <c r="H56" i="8"/>
  <c r="N44" i="8"/>
  <c r="N30" i="8"/>
  <c r="Z46" i="8"/>
  <c r="R30" i="8"/>
  <c r="R50" i="8"/>
  <c r="Q26" i="8"/>
  <c r="AB45" i="8"/>
  <c r="X45" i="8"/>
  <c r="F22" i="8"/>
  <c r="T35" i="8"/>
  <c r="H37" i="8"/>
  <c r="R46" i="8"/>
  <c r="X55" i="8"/>
  <c r="H51" i="8"/>
  <c r="L23" i="8" l="1"/>
  <c r="Z23" i="8"/>
  <c r="X23" i="8"/>
  <c r="T23" i="8"/>
  <c r="AB23" i="8"/>
  <c r="R26" i="8"/>
  <c r="H24" i="8"/>
  <c r="Z26" i="8"/>
  <c r="V26" i="8"/>
  <c r="T26" i="8"/>
  <c r="N26" i="8"/>
  <c r="T27" i="8"/>
  <c r="P26" i="8"/>
  <c r="J27" i="8"/>
  <c r="L24" i="8"/>
  <c r="H25" i="8"/>
  <c r="I21" i="8"/>
  <c r="J22" i="8"/>
  <c r="AA21" i="8"/>
  <c r="AB22" i="8"/>
  <c r="L26" i="8"/>
  <c r="N27" i="8"/>
  <c r="AB27" i="8"/>
  <c r="O21" i="8"/>
  <c r="P22" i="8"/>
  <c r="X25" i="8"/>
  <c r="P24" i="8"/>
  <c r="Z24" i="8"/>
  <c r="V27" i="8"/>
  <c r="H27" i="8"/>
  <c r="T25" i="8"/>
  <c r="X22" i="8"/>
  <c r="W21" i="8"/>
  <c r="T24" i="8"/>
  <c r="L25" i="8"/>
  <c r="X24" i="8"/>
  <c r="H26" i="8"/>
  <c r="J25" i="8"/>
  <c r="R27" i="8"/>
  <c r="U21" i="8"/>
  <c r="V22" i="8"/>
  <c r="N25" i="8"/>
  <c r="G21" i="8"/>
  <c r="H22" i="8"/>
  <c r="N24" i="8"/>
  <c r="E21" i="8"/>
  <c r="R24" i="8"/>
  <c r="X27" i="8"/>
  <c r="J26" i="8"/>
  <c r="X26" i="8"/>
  <c r="AB26" i="8"/>
  <c r="J24" i="8"/>
  <c r="L27" i="8"/>
  <c r="Z22" i="8"/>
  <c r="Y21" i="8"/>
  <c r="D21" i="8"/>
  <c r="R25" i="8"/>
  <c r="T22" i="8"/>
  <c r="S21" i="8"/>
  <c r="Z25" i="8"/>
  <c r="Z27" i="8"/>
  <c r="P27" i="8"/>
  <c r="V25" i="8"/>
  <c r="V24" i="8"/>
  <c r="F21" i="8"/>
  <c r="L22" i="8"/>
  <c r="K21" i="8"/>
  <c r="R22" i="8"/>
  <c r="Q21" i="8"/>
  <c r="AB24" i="8"/>
  <c r="P25" i="8"/>
  <c r="AB25" i="8"/>
  <c r="M21" i="8"/>
  <c r="N21" i="8" s="1"/>
  <c r="N22" i="8"/>
  <c r="N23" i="8"/>
  <c r="T21" i="8" l="1"/>
  <c r="L21" i="8"/>
  <c r="H21" i="8"/>
  <c r="R21" i="8"/>
  <c r="AB21" i="8"/>
  <c r="X21" i="8"/>
  <c r="J21" i="8"/>
  <c r="V21" i="8"/>
  <c r="P21" i="8"/>
  <c r="Z21" i="8"/>
</calcChain>
</file>

<file path=xl/sharedStrings.xml><?xml version="1.0" encoding="utf-8"?>
<sst xmlns="http://schemas.openxmlformats.org/spreadsheetml/2006/main" count="4043" uniqueCount="375">
  <si>
    <t>F82001</t>
  </si>
  <si>
    <t>F86060</t>
  </si>
  <si>
    <t>F86042</t>
  </si>
  <si>
    <t>F86040</t>
  </si>
  <si>
    <t>F86034</t>
  </si>
  <si>
    <t>F86032</t>
  </si>
  <si>
    <t>F86028</t>
  </si>
  <si>
    <t>F86023</t>
  </si>
  <si>
    <t>F86022</t>
  </si>
  <si>
    <t>F86020</t>
  </si>
  <si>
    <t>F86064</t>
  </si>
  <si>
    <t>F86012</t>
  </si>
  <si>
    <t>F86009</t>
  </si>
  <si>
    <t>F86008</t>
  </si>
  <si>
    <t>F82686</t>
  </si>
  <si>
    <t>F82679</t>
  </si>
  <si>
    <t>F82677</t>
  </si>
  <si>
    <t>F82675</t>
  </si>
  <si>
    <t>F82674</t>
  </si>
  <si>
    <t>F82671</t>
  </si>
  <si>
    <t>F86010</t>
  </si>
  <si>
    <t>F86066</t>
  </si>
  <si>
    <t>F86081</t>
  </si>
  <si>
    <t>F86083</t>
  </si>
  <si>
    <t>Y02575</t>
  </si>
  <si>
    <t>Y01795</t>
  </si>
  <si>
    <t>Y01719</t>
  </si>
  <si>
    <t>Y00918</t>
  </si>
  <si>
    <t>Y00312</t>
  </si>
  <si>
    <t>Y00090</t>
  </si>
  <si>
    <t>F86731</t>
  </si>
  <si>
    <t>F86707</t>
  </si>
  <si>
    <t>F86703</t>
  </si>
  <si>
    <t>F86702</t>
  </si>
  <si>
    <t>F86698</t>
  </si>
  <si>
    <t>F86692</t>
  </si>
  <si>
    <t>F86691</t>
  </si>
  <si>
    <t>F86652</t>
  </si>
  <si>
    <t>F86642</t>
  </si>
  <si>
    <t>F86641</t>
  </si>
  <si>
    <t>F86637</t>
  </si>
  <si>
    <t>F86624</t>
  </si>
  <si>
    <t>F86612</t>
  </si>
  <si>
    <t>F86087</t>
  </si>
  <si>
    <t>F86085</t>
  </si>
  <si>
    <t>F82670</t>
  </si>
  <si>
    <t>F82666</t>
  </si>
  <si>
    <t>F82660</t>
  </si>
  <si>
    <t>F82650</t>
  </si>
  <si>
    <t>F82034</t>
  </si>
  <si>
    <t>F82030</t>
  </si>
  <si>
    <t>F82028</t>
  </si>
  <si>
    <t>F82025</t>
  </si>
  <si>
    <t>F82023</t>
  </si>
  <si>
    <t>F82022</t>
  </si>
  <si>
    <t>F82021</t>
  </si>
  <si>
    <t>F82019</t>
  </si>
  <si>
    <t>F82018</t>
  </si>
  <si>
    <t>F82016</t>
  </si>
  <si>
    <t>F82014</t>
  </si>
  <si>
    <t>F82013</t>
  </si>
  <si>
    <t>F82012</t>
  </si>
  <si>
    <t>F82011</t>
  </si>
  <si>
    <t>F82009</t>
  </si>
  <si>
    <t>F82008</t>
  </si>
  <si>
    <t>F82007</t>
  </si>
  <si>
    <t>F82006</t>
  </si>
  <si>
    <t>F82005</t>
  </si>
  <si>
    <t>F82003</t>
  </si>
  <si>
    <t>F82002</t>
  </si>
  <si>
    <t>F82039</t>
  </si>
  <si>
    <t>Y02973</t>
  </si>
  <si>
    <t>F82040</t>
  </si>
  <si>
    <t>F82045</t>
  </si>
  <si>
    <t>F82649</t>
  </si>
  <si>
    <t>F82648</t>
  </si>
  <si>
    <t>F82647</t>
  </si>
  <si>
    <t>F82642</t>
  </si>
  <si>
    <t>F82638</t>
  </si>
  <si>
    <t>F82634</t>
  </si>
  <si>
    <t>F82630</t>
  </si>
  <si>
    <t>F82627</t>
  </si>
  <si>
    <t>F82625</t>
  </si>
  <si>
    <t>F82624</t>
  </si>
  <si>
    <t>F82621</t>
  </si>
  <si>
    <t>F82619</t>
  </si>
  <si>
    <t>F82612</t>
  </si>
  <si>
    <t>F82610</t>
  </si>
  <si>
    <t>F82609</t>
  </si>
  <si>
    <t>F82607</t>
  </si>
  <si>
    <t>F82604</t>
  </si>
  <si>
    <t>F82055</t>
  </si>
  <si>
    <t>F82053</t>
  </si>
  <si>
    <t>F82051</t>
  </si>
  <si>
    <t>F82042</t>
  </si>
  <si>
    <t>Y02987</t>
  </si>
  <si>
    <t>Metric</t>
  </si>
  <si>
    <t>Metric Title</t>
  </si>
  <si>
    <t>Metric Code</t>
  </si>
  <si>
    <t>Practice ID</t>
  </si>
  <si>
    <t>Practice</t>
  </si>
  <si>
    <t>Locality ID</t>
  </si>
  <si>
    <t>Locality</t>
  </si>
  <si>
    <t>SubLocality ID</t>
  </si>
  <si>
    <t>SubLocality</t>
  </si>
  <si>
    <t>Halbutt Street Surgery</t>
  </si>
  <si>
    <t>BK</t>
  </si>
  <si>
    <t>Barking</t>
  </si>
  <si>
    <t>BK-1</t>
  </si>
  <si>
    <t>East</t>
  </si>
  <si>
    <t>Church Elm Lane Medical Practice</t>
  </si>
  <si>
    <t>Broad Street Medical Centre</t>
  </si>
  <si>
    <t>Porters Avenue Doctors Surgery</t>
  </si>
  <si>
    <t>First Avenue Surgery</t>
  </si>
  <si>
    <t>BK-2</t>
  </si>
  <si>
    <t>East One</t>
  </si>
  <si>
    <t>F82015</t>
  </si>
  <si>
    <t>Hedgemans Surgery</t>
  </si>
  <si>
    <t>F82017</t>
  </si>
  <si>
    <t xml:space="preserve">St Albans Surgery </t>
  </si>
  <si>
    <t>Heathway Medical Centre</t>
  </si>
  <si>
    <t>F82678</t>
  </si>
  <si>
    <t xml:space="preserve">Dr Alkaisy Surgery </t>
  </si>
  <si>
    <t>Parkview Medical Practice</t>
  </si>
  <si>
    <t>Victoria Medical Centre</t>
  </si>
  <si>
    <t>BK-3</t>
  </si>
  <si>
    <t>Abbey Medical centre</t>
  </si>
  <si>
    <t>Y01280</t>
  </si>
  <si>
    <t>Shifa Medical Practice</t>
  </si>
  <si>
    <t>Barking Medical  Group Practice</t>
  </si>
  <si>
    <t>BK-4</t>
  </si>
  <si>
    <t>West One</t>
  </si>
  <si>
    <t>F82027</t>
  </si>
  <si>
    <t>Faircross Health Centre</t>
  </si>
  <si>
    <t>John Smith House</t>
  </si>
  <si>
    <t>The White House</t>
  </si>
  <si>
    <t>Dr Gupta &amp; Partner</t>
  </si>
  <si>
    <t>Ripple Road Medical Centre</t>
  </si>
  <si>
    <t>F82680</t>
  </si>
  <si>
    <t>Highgrove Surgery</t>
  </si>
  <si>
    <t>Five Elms</t>
  </si>
  <si>
    <t>BK-5</t>
  </si>
  <si>
    <t>North</t>
  </si>
  <si>
    <t>Julia Engwell Surgery</t>
  </si>
  <si>
    <t>F82038</t>
  </si>
  <si>
    <t>Valence Medical Centre</t>
  </si>
  <si>
    <t>Laburnum Health centre</t>
  </si>
  <si>
    <t>Gables Surgery</t>
  </si>
  <si>
    <t>F82661</t>
  </si>
  <si>
    <t>Green Lane Surgery</t>
  </si>
  <si>
    <t>The Surgery</t>
  </si>
  <si>
    <t>Oval Road Practice</t>
  </si>
  <si>
    <t>Marks Gate Medical Practice</t>
  </si>
  <si>
    <t>BK-6</t>
  </si>
  <si>
    <t>Tulasi Medical Centre</t>
  </si>
  <si>
    <t>Becontree Medical Centre</t>
  </si>
  <si>
    <t>HV</t>
  </si>
  <si>
    <t>Havering</t>
  </si>
  <si>
    <t>HV-1</t>
  </si>
  <si>
    <t>Havering Crest</t>
  </si>
  <si>
    <t>F82663</t>
  </si>
  <si>
    <t>Brentwood Road Surgery (Dr Marks)</t>
  </si>
  <si>
    <t>Chadwell Heath Health Centre - The Upstairs Surgery (Dr Hamilton-Smith)</t>
  </si>
  <si>
    <t>The Modern Medical Centre</t>
  </si>
  <si>
    <t>Rush Green Medical Centre (Dr Poologanathan &amp; Partners)</t>
  </si>
  <si>
    <t>F82031</t>
  </si>
  <si>
    <t>Rush Green Medical Centre (Dr Sanomi)</t>
  </si>
  <si>
    <t>High Street Surgery (Dr Pervez)</t>
  </si>
  <si>
    <t>Billet Lane Medical Centre</t>
  </si>
  <si>
    <t xml:space="preserve">Western Road Medical Centre </t>
  </si>
  <si>
    <t>HV-2</t>
  </si>
  <si>
    <t>Havering Marshall</t>
  </si>
  <si>
    <t>The New Medical Centre</t>
  </si>
  <si>
    <t>North Street Medical Care</t>
  </si>
  <si>
    <t>Chadwell Heath Health Centre (Dr A Patel)</t>
  </si>
  <si>
    <t>HV-3</t>
  </si>
  <si>
    <t>Havering North</t>
  </si>
  <si>
    <t>F82010</t>
  </si>
  <si>
    <t>Petersfield Surgery</t>
  </si>
  <si>
    <t>Ingrebourne Medical Centre</t>
  </si>
  <si>
    <t>Straight Road Doctors Surgery (Dr Prasad)</t>
  </si>
  <si>
    <t>Harold Hill Health Centre (Dr Kuchhai)</t>
  </si>
  <si>
    <t>Central Park Surgery (Dr Kakad)</t>
  </si>
  <si>
    <t>The Robins Surgery</t>
  </si>
  <si>
    <t>The Greenwood Practice</t>
  </si>
  <si>
    <t>Oak Lodge Surgery (Dr Chowdhury)</t>
  </si>
  <si>
    <t>Lynwood Medical Centre</t>
  </si>
  <si>
    <t>Chase Cross Medical Centre (Dr Kulendran)</t>
  </si>
  <si>
    <t>Dr N K Gupta Surgery</t>
  </si>
  <si>
    <t>F82033</t>
  </si>
  <si>
    <t>HV-4</t>
  </si>
  <si>
    <t>Havering South</t>
  </si>
  <si>
    <t>Hornchurch Healthcare</t>
  </si>
  <si>
    <t>Sutton Ave surgery (P M Patel)</t>
  </si>
  <si>
    <t>Haiderian Medical Centre</t>
  </si>
  <si>
    <t>Maylands Health Care</t>
  </si>
  <si>
    <t>The Surgery (Dr Rahman)</t>
  </si>
  <si>
    <t>The Rosewood Medical Centre</t>
  </si>
  <si>
    <t>Berwick Surgery</t>
  </si>
  <si>
    <t>Avon Road Surgery (Cranham Health Centre)</t>
  </si>
  <si>
    <t>Cranham Village Surgery (Dr C Dahs &amp; Dr IP Humberstone Surgery)</t>
  </si>
  <si>
    <t>Upminster Medical Centre</t>
  </si>
  <si>
    <t>The Upminster Bridge Surgery (Dr O'Moore)</t>
  </si>
  <si>
    <t>Drive Surgery</t>
  </si>
  <si>
    <t>RB</t>
  </si>
  <si>
    <t>Redbridge</t>
  </si>
  <si>
    <t>RB-1</t>
  </si>
  <si>
    <t>Cranbrook</t>
  </si>
  <si>
    <t>F86657</t>
  </si>
  <si>
    <t>York Road Surgery</t>
  </si>
  <si>
    <t>St Clements Surgery</t>
  </si>
  <si>
    <t>Granville Medical Centre</t>
  </si>
  <si>
    <t>Balfour Road Surgery</t>
  </si>
  <si>
    <t>Cranbrook Surgery</t>
  </si>
  <si>
    <t>Gants Hill Medical Centre</t>
  </si>
  <si>
    <t>Redbridge Surgery</t>
  </si>
  <si>
    <t>Kenwood Medical Centre</t>
  </si>
  <si>
    <t>RB-2</t>
  </si>
  <si>
    <t>Fairlop</t>
  </si>
  <si>
    <t>Eastern Avenue Medical Centre</t>
  </si>
  <si>
    <t>Fullwell Avenue Surgery</t>
  </si>
  <si>
    <t>Heathcote Primary Care Centre</t>
  </si>
  <si>
    <t>Fencepiece Road Medical Practice</t>
  </si>
  <si>
    <t>Fullwell Cross Medical Centre</t>
  </si>
  <si>
    <t>Hainault Surgery</t>
  </si>
  <si>
    <t>F86057</t>
  </si>
  <si>
    <t>The Willows Practice</t>
  </si>
  <si>
    <t>F86007</t>
  </si>
  <si>
    <t>Forest Edge Practice</t>
  </si>
  <si>
    <t>The Palms Medical Centre</t>
  </si>
  <si>
    <t>RB-3</t>
  </si>
  <si>
    <t>Seven Kings</t>
  </si>
  <si>
    <t>Newbury Group Practice</t>
  </si>
  <si>
    <t>Goodmayes Medical Centre</t>
  </si>
  <si>
    <t>Seven Kings Practice</t>
  </si>
  <si>
    <t>Doctor's House</t>
  </si>
  <si>
    <t>Green Lane, Goodmayes Medical practice</t>
  </si>
  <si>
    <t>Castleton Road Surgery</t>
  </si>
  <si>
    <t>Chadwell Heath Surgery</t>
  </si>
  <si>
    <t>Y00155</t>
  </si>
  <si>
    <t>Grove Surgery</t>
  </si>
  <si>
    <t>The Evergreen Practice</t>
  </si>
  <si>
    <t>RB-4</t>
  </si>
  <si>
    <t>Wanstead &amp; Woodford</t>
  </si>
  <si>
    <t>Wanstead Place Surgery</t>
  </si>
  <si>
    <t>Aldersbrook Medical Centre</t>
  </si>
  <si>
    <t>Southdene Surgery</t>
  </si>
  <si>
    <t>Shrubberies Medical Centre</t>
  </si>
  <si>
    <t>Glebelands Practice</t>
  </si>
  <si>
    <t>Elmhurst Practice</t>
  </si>
  <si>
    <t>F86658</t>
  </si>
  <si>
    <t>Queen Mary Practice</t>
  </si>
  <si>
    <t>Clayhall Clinic</t>
  </si>
  <si>
    <t>F86013</t>
  </si>
  <si>
    <t>Broadway Surgery</t>
  </si>
  <si>
    <t>Rydal Practice</t>
  </si>
  <si>
    <t>Ilford Medical Centre</t>
  </si>
  <si>
    <t>RB-5</t>
  </si>
  <si>
    <t>Loxford</t>
  </si>
  <si>
    <t>F86082</t>
  </si>
  <si>
    <t>Ilford Lane Surgery</t>
  </si>
  <si>
    <t>The Practice Loxford</t>
  </si>
  <si>
    <t>Mathukias Surgery</t>
  </si>
  <si>
    <t>F86025</t>
  </si>
  <si>
    <t>Oak Tree Medical Practice</t>
  </si>
  <si>
    <t>Locality Name</t>
  </si>
  <si>
    <t>CCG ID</t>
  </si>
  <si>
    <t>CCG Name</t>
  </si>
  <si>
    <t>Data Availability</t>
  </si>
  <si>
    <t>Listsize</t>
  </si>
  <si>
    <t>SMI QOF Register</t>
  </si>
  <si>
    <t>SMI excluding in Remission</t>
  </si>
  <si>
    <t>6 Physical Health Check Completed</t>
  </si>
  <si>
    <t>% 6 Physical Health Check Completed</t>
  </si>
  <si>
    <t>Improving physical health care for people living with severe mental illnesses (SMI)</t>
  </si>
  <si>
    <t xml:space="preserve">Indicator </t>
  </si>
  <si>
    <t xml:space="preserve">Performance </t>
  </si>
  <si>
    <t xml:space="preserve">Data Source </t>
  </si>
  <si>
    <t xml:space="preserve">Frequency of monitoring </t>
  </si>
  <si>
    <t>Full health check</t>
  </si>
  <si>
    <t>BMI measure</t>
  </si>
  <si>
    <t>Blood pressure and pulse</t>
  </si>
  <si>
    <t>Blood lipid</t>
  </si>
  <si>
    <t>Blood glucose</t>
  </si>
  <si>
    <t>Assessment of alcohol consumption</t>
  </si>
  <si>
    <t>Assessment of smoking status</t>
  </si>
  <si>
    <t>ProjectID</t>
  </si>
  <si>
    <t>Rel_D</t>
  </si>
  <si>
    <t>Run_D</t>
  </si>
  <si>
    <t>OrgID</t>
  </si>
  <si>
    <t>BHR_SMI2019-20</t>
  </si>
  <si>
    <t>SMI LIS</t>
  </si>
  <si>
    <t>Alcohol Consumption (1.8.20-31.7.21)</t>
  </si>
  <si>
    <t>BMI or BMI &amp; Waist circumference (1.8.20-31.7.21)</t>
  </si>
  <si>
    <t>BP and Pulse Check (1.8.20-31.7.21)</t>
  </si>
  <si>
    <t>Cholesterol or QRISK (1.8.20-31.7.21)</t>
  </si>
  <si>
    <t>HbA1c / Blood Glucose (1.8.20-31.7.21)</t>
  </si>
  <si>
    <t>Smoking status (1.8.20-31.7.21)</t>
  </si>
  <si>
    <t>% Alcohol Consumption (1.8.20-31.7.21)</t>
  </si>
  <si>
    <t>% BMI or BMI &amp; Waist circumference (1.8.20-31.7.21)</t>
  </si>
  <si>
    <t>% BP and Pulse Check (1.8.20-31.7.21)</t>
  </si>
  <si>
    <t>% Cholesterol or QRISK (1.8.20-31.7.21)</t>
  </si>
  <si>
    <t>% HbA1c / Blood Glucose (1.8.20-31.7.21)</t>
  </si>
  <si>
    <t>% Smoking status (1.8.20-31.7.21)</t>
  </si>
  <si>
    <t>Aurora Medcare</t>
  </si>
  <si>
    <t>St Edwards Surgery</t>
  </si>
  <si>
    <t>Central</t>
  </si>
  <si>
    <t>RB-6</t>
  </si>
  <si>
    <t>NewCross Alliance</t>
  </si>
  <si>
    <t>Harlow Road Surgery (Dr N Tariq)</t>
  </si>
  <si>
    <t>Rainham Health Centre</t>
  </si>
  <si>
    <t>AbbaMoor Surgery</t>
  </si>
  <si>
    <t>South Hornchurch Medical Practice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</si>
  <si>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</si>
  <si>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</si>
  <si>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</si>
  <si>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</si>
  <si>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</si>
  <si>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</si>
  <si>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</si>
  <si>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</si>
  <si>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</si>
  <si>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</si>
  <si>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</si>
  <si>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Alcohol Consumption (1.10.21-31.12.22)</t>
  </si>
  <si>
    <t>BMI or BMI &amp; Waist circumference (1.10.21-31.12.22)</t>
  </si>
  <si>
    <t>BP and Pulse Check (1.10.21-31.12.22)</t>
  </si>
  <si>
    <t>Cholesterol or QRISK (1.10.21-31.12.22)</t>
  </si>
  <si>
    <t>HbA1c / Blood Glucose (1.10.21-31.12.22)</t>
  </si>
  <si>
    <t>Smoking status (1.10.21-31.12.22)</t>
  </si>
  <si>
    <t>Care Plan Given (1.1.22 - 31.12.22)</t>
  </si>
  <si>
    <t>Proportion of those with SMI with measurement of weight (BMI or BMI + Waist circumference) recorded in the last year (01.10.21-31.12.22)</t>
  </si>
  <si>
    <t>Proportion of those with SMI with blood pressure and pulse check (diastolic &amp; systolic blood pressure recording + pulse rate) recorded in the last year (01.10.21-31.12.22)</t>
  </si>
  <si>
    <t>Proportion of those with SMI with blood lipid including cholesterol test (cholesterol measurement or QRISK measurement) recorded in the last year (01.10.21-31.12.22)</t>
  </si>
  <si>
    <t>Proportion of those with SMI with blood glucose test (blood glucose or HbA1c measurement) recorded in the last year (01.10.21-31.12.22)</t>
  </si>
  <si>
    <t>Proportion of those with SMI with assessment of alcohol consumption recorded in the last year (01.10.21-31.12.22)</t>
  </si>
  <si>
    <t>Proportion of those with SMI with assessment of smoking status recorded in the last year (01.10.21-31.12.22)</t>
  </si>
  <si>
    <t>Alcohol Consumption (01.10.21-31.12.22)</t>
  </si>
  <si>
    <t>% Alcohol Consumption (01.10.21-31.12.22)</t>
  </si>
  <si>
    <t>BMI or BMI &amp; Waist circumference (01.10.21-31.12.22)</t>
  </si>
  <si>
    <t>% BMI or BMI &amp; Waist circumference (01.10.21-31.12.22)</t>
  </si>
  <si>
    <t>BP and Pulse Check (01.10.21-31.12.22)</t>
  </si>
  <si>
    <t>% BP and Pulse Check (01.10.21-31.12.22)</t>
  </si>
  <si>
    <t>Cholesterol or QRISK (01.10.21-31.12.22)</t>
  </si>
  <si>
    <t>% Cholesterol or QRISK (01.10.21-31.12.22)</t>
  </si>
  <si>
    <t>HbA1c / Blood Glucose (01.10.21-31.12.22)</t>
  </si>
  <si>
    <t>% HbA1c / Blood Glucose (01.10.21-31.12.22)</t>
  </si>
  <si>
    <t>Smoking status (01.10.21-31.12.22)</t>
  </si>
  <si>
    <t>% Smoking status (01.10.21-31.12.22)</t>
  </si>
  <si>
    <t>Care Plan Given (01.01.22 - 31.12.22)</t>
  </si>
  <si>
    <t>% Care Plan Given (01.01.22 - 31.12.22)</t>
  </si>
  <si>
    <t>1st Patient goal (1.1.22 - 31.12.22)</t>
  </si>
  <si>
    <t>Medication Review (1.1.22 - 31.12.22)</t>
  </si>
  <si>
    <t>SMI Health Check Completed (For Payment)</t>
  </si>
  <si>
    <t>% SMI Health Check Completed (For Payment)</t>
  </si>
  <si>
    <t>Care Plan Given</t>
  </si>
  <si>
    <t>Proportion of those with SMI with a Care Plan Given  (01.01.22 - 31.12.22)</t>
  </si>
  <si>
    <t>Practice supported by CEG</t>
  </si>
  <si>
    <t>Monthly</t>
  </si>
  <si>
    <t>Proportion of those with SMI with a Medication Review (01.01.22 - 31.12.22)</t>
  </si>
  <si>
    <t>Proportion of those with SMI receiving all six (in 2021/22) physical health checks in the last year (01.10.21-31.12.22) Including Care Plan &amp; Medication Review (01.01.22 - 31.12.22)</t>
  </si>
  <si>
    <t>Medication Review</t>
  </si>
  <si>
    <t>Barking and Dagenham</t>
  </si>
  <si>
    <t>Kings Park Surgery</t>
  </si>
  <si>
    <t>Wood Lane Medical Centre</t>
  </si>
  <si>
    <t>Dr V M Patel Surgery</t>
  </si>
  <si>
    <t>1st Patient Goal</t>
  </si>
  <si>
    <t>Proportion of those with SMI with a 1st Patient goal (01.01.22 - 31.12.22)</t>
  </si>
  <si>
    <t>1st Patient goal (01.01.22 - 31.12.22)</t>
  </si>
  <si>
    <t>% 1st Patient goal (01.01.22 - 31.12.22)</t>
  </si>
  <si>
    <t>Medication Review (01.01.22 - 31.12.22)</t>
  </si>
  <si>
    <t>% Medication Review (01.01.22 - 31.12.22)</t>
  </si>
  <si>
    <t>New West</t>
  </si>
  <si>
    <t>The Dewey Practice</t>
  </si>
  <si>
    <t>Activity from 01/01/2022 to 01/01/2023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</si>
</sst>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24"/>
      <color theme="4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74">
    <xf numFmtId="0" fontId="0" fillId="0" borderId="0" xfId="0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0" borderId="1" xfId="0" applyBorder="1"/>
    <xf numFmtId="0" fontId="0" fillId="0" borderId="2" xfId="0" applyBorder="1"/>
    <xf numFmtId="0" fontId="3" fillId="0" borderId="2" xfId="0" applyFont="1" applyBorder="1"/>
    <xf numFmtId="0" fontId="3" fillId="0" borderId="3" xfId="0" applyFont="1" applyBorder="1"/>
    <xf numFmtId="0" fontId="0" fillId="0" borderId="4" xfId="0" applyBorder="1"/>
    <xf numFmtId="0" fontId="3" fillId="0" borderId="4" xfId="0" applyFont="1" applyBorder="1"/>
    <xf numFmtId="0" fontId="0" fillId="3" borderId="4" xfId="0" applyFill="1" applyBorder="1"/>
    <xf numFmtId="0" fontId="2" fillId="0" borderId="0" xfId="0" applyFont="1"/>
    <xf numFmtId="0" fontId="1" fillId="2" borderId="5" xfId="0" applyFont="1" applyFill="1" applyBorder="1"/>
    <xf numFmtId="0" fontId="1" fillId="2" borderId="4" xfId="0" applyFont="1" applyFill="1" applyBorder="1"/>
    <xf numFmtId="0" fontId="1" fillId="2" borderId="6" xfId="0" applyFont="1" applyFill="1" applyBorder="1"/>
    <xf numFmtId="0" fontId="0" fillId="3" borderId="5" xfId="0" applyFill="1" applyBorder="1"/>
    <xf numFmtId="0" fontId="3" fillId="3" borderId="4" xfId="0" applyFont="1" applyFill="1" applyBorder="1"/>
    <xf numFmtId="0" fontId="3" fillId="3" borderId="6" xfId="0" applyFont="1" applyFill="1" applyBorder="1"/>
    <xf numFmtId="0" fontId="0" fillId="0" borderId="5" xfId="0" applyBorder="1"/>
    <xf numFmtId="0" fontId="3" fillId="0" borderId="6" xfId="0" applyFont="1" applyBorder="1"/>
    <xf numFmtId="0" fontId="0" fillId="3" borderId="6" xfId="0" applyFill="1" applyBorder="1"/>
    <xf numFmtId="0" fontId="0" fillId="0" borderId="6" xfId="0" applyBorder="1"/>
    <xf numFmtId="0" fontId="0" fillId="5" borderId="0" xfId="0" applyFill="1"/>
    <xf numFmtId="0" fontId="2" fillId="5" borderId="0" xfId="0" applyFont="1" applyFill="1"/>
    <xf numFmtId="0" fontId="10" fillId="5" borderId="0" xfId="0" applyFont="1" applyFill="1"/>
    <xf numFmtId="0" fontId="12" fillId="5" borderId="0" xfId="0" applyFont="1" applyFill="1" applyAlignment="1">
      <alignment vertical="center"/>
    </xf>
    <xf numFmtId="0" fontId="0" fillId="5" borderId="0" xfId="0" applyFill="1" applyAlignment="1">
      <alignment vertical="top" wrapText="1"/>
    </xf>
    <xf numFmtId="0" fontId="11" fillId="5" borderId="0" xfId="0" applyFont="1" applyFill="1" applyAlignment="1">
      <alignment horizontal="left" vertical="center" wrapText="1" indent="5"/>
    </xf>
    <xf numFmtId="0" fontId="11" fillId="5" borderId="0" xfId="0" applyFont="1" applyFill="1" applyAlignment="1">
      <alignment vertical="center" wrapText="1"/>
    </xf>
    <xf numFmtId="0" fontId="13" fillId="5" borderId="0" xfId="0" applyFont="1" applyFill="1" applyAlignment="1">
      <alignment horizontal="left" vertical="center" wrapText="1" indent="5"/>
    </xf>
    <xf numFmtId="0" fontId="12" fillId="5" borderId="0" xfId="0" applyFont="1" applyFill="1" applyAlignment="1">
      <alignment vertical="center" wrapText="1"/>
    </xf>
    <xf numFmtId="0" fontId="9" fillId="5" borderId="0" xfId="0" applyFont="1" applyFill="1"/>
    <xf numFmtId="0" fontId="1" fillId="2" borderId="0" xfId="0" applyFont="1" applyFill="1"/>
    <xf numFmtId="0" fontId="5" fillId="5" borderId="0" xfId="0" applyFont="1" applyFill="1" applyAlignment="1">
      <alignment vertical="top"/>
    </xf>
    <xf numFmtId="0" fontId="6" fillId="5" borderId="0" xfId="0" applyFont="1" applyFill="1" applyAlignment="1">
      <alignment vertical="center"/>
    </xf>
    <xf numFmtId="14" fontId="8" fillId="5" borderId="0" xfId="0" applyNumberFormat="1" applyFont="1" applyFill="1" applyAlignment="1">
      <alignment vertical="center"/>
    </xf>
    <xf numFmtId="0" fontId="0" fillId="5" borderId="0" xfId="0" applyFill="1" applyAlignment="1">
      <alignment horizontal="center" vertical="center" wrapText="1"/>
    </xf>
    <xf numFmtId="164" fontId="0" fillId="5" borderId="0" xfId="2" applyNumberFormat="1" applyFont="1" applyFill="1" applyProtection="1"/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/>
    <xf numFmtId="9" fontId="2" fillId="0" borderId="0" xfId="2" applyFont="1" applyProtection="1"/>
    <xf numFmtId="9" fontId="9" fillId="5" borderId="0" xfId="2" applyFont="1" applyFill="1" applyProtection="1"/>
    <xf numFmtId="0" fontId="7" fillId="0" borderId="0" xfId="0" applyFont="1"/>
    <xf numFmtId="0" fontId="0" fillId="0" borderId="8" xfId="0" applyBorder="1"/>
    <xf numFmtId="165" fontId="0" fillId="0" borderId="0" xfId="1" applyNumberFormat="1" applyFont="1" applyProtection="1"/>
    <xf numFmtId="9" fontId="0" fillId="0" borderId="0" xfId="2" applyFont="1" applyProtection="1"/>
    <xf numFmtId="0" fontId="0" fillId="4" borderId="0" xfId="0" applyFill="1"/>
    <xf numFmtId="0" fontId="7" fillId="4" borderId="0" xfId="0" applyFont="1" applyFill="1"/>
    <xf numFmtId="9" fontId="0" fillId="4" borderId="0" xfId="2" applyFont="1" applyFill="1" applyProtection="1"/>
    <xf numFmtId="0" fontId="5" fillId="5" borderId="0" xfId="0" applyFont="1" applyFill="1" applyAlignment="1" applyProtection="1">
      <alignment vertical="top"/>
      <protection locked="0"/>
    </xf>
    <xf numFmtId="0" fontId="14" fillId="5" borderId="0" xfId="0" applyFont="1" applyFill="1"/>
    <xf numFmtId="0" fontId="0" fillId="5" borderId="10" xfId="0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15" fillId="5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5" fontId="0" fillId="0" borderId="0" xfId="0" applyNumberFormat="1"/>
    <xf numFmtId="14" fontId="0" fillId="0" borderId="0" xfId="0" applyNumberFormat="1"/>
    <xf numFmtId="14" fontId="16" fillId="5" borderId="0" xfId="0" applyNumberFormat="1" applyFont="1" applyFill="1" applyAlignment="1" applyProtection="1">
      <alignment horizontal="center" vertical="center" wrapText="1"/>
      <protection locked="0"/>
    </xf>
    <xf numFmtId="0" fontId="17" fillId="0" borderId="0" xfId="0" applyFont="1"/>
    <xf numFmtId="15" fontId="0" fillId="0" borderId="2" xfId="0" applyNumberFormat="1" applyBorder="1"/>
    <xf numFmtId="0" fontId="0" fillId="0" borderId="11" xfId="0" applyBorder="1" applyAlignment="1">
      <alignment vertical="center" wrapText="1"/>
    </xf>
    <xf numFmtId="14" fontId="0" fillId="0" borderId="11" xfId="0" applyNumberFormat="1" applyBorder="1" applyAlignment="1">
      <alignment vertical="center" wrapText="1"/>
    </xf>
    <xf numFmtId="15" fontId="0" fillId="0" borderId="11" xfId="0" applyNumberFormat="1" applyBorder="1" applyAlignment="1">
      <alignment vertical="center" wrapText="1"/>
    </xf>
    <xf numFmtId="1" fontId="17" fillId="0" borderId="11" xfId="0" applyNumberFormat="1" applyFont="1" applyBorder="1"/>
    <xf numFmtId="1" fontId="17" fillId="0" borderId="0" xfId="0" applyNumberFormat="1" applyFont="1"/>
    <xf numFmtId="15" fontId="17" fillId="0" borderId="0" xfId="0" applyNumberFormat="1" applyFont="1"/>
    <xf numFmtId="0" fontId="2" fillId="0" borderId="11" xfId="0" applyFont="1" applyBorder="1" applyAlignment="1">
      <alignment horizontal="center" vertical="center" wrapText="1"/>
    </xf>
    <xf numFmtId="9" fontId="0" fillId="0" borderId="0" xfId="2" applyFont="1" applyAlignment="1" applyProtection="1"/>
    <xf numFmtId="1" fontId="2" fillId="0" borderId="0" xfId="1" applyNumberFormat="1" applyFont="1" applyProtection="1"/>
    <xf numFmtId="1" fontId="2" fillId="0" borderId="0" xfId="2" applyNumberFormat="1" applyFont="1" applyProtection="1"/>
    <xf numFmtId="1" fontId="0" fillId="0" borderId="0" xfId="1" applyNumberFormat="1" applyFont="1" applyProtection="1"/>
    <xf numFmtId="1" fontId="0" fillId="4" borderId="0" xfId="1" applyNumberFormat="1" applyFont="1" applyFill="1" applyProtection="1"/>
    <xf numFmtId="1" fontId="0" fillId="4" borderId="0" xfId="2" applyNumberFormat="1" applyFont="1" applyFill="1" applyProtection="1"/>
    <xf numFmtId="1" fontId="17" fillId="0" borderId="0" xfId="0" applyNumberFormat="1" applyFont="1" applyFill="1" applyAlignment="1" applyProtection="1"/>
  </cellXfs>
  <cellStyles count="3">
    <cellStyle name="Comma" xfId="1" builtinId="3"/>
    <cellStyle name="Normal" xfId="0" builtinId="0"/>
    <cellStyle name="Percent" xfId="2" builtinId="5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20" formatCode="dd\-mmm\-yy"/>
    </dxf>
    <dxf>
      <numFmt numFmtId="20" formatCode="dd\-mmm\-yy"/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3674968514377972E-2"/>
          <c:y val="4.6724455151714007E-2"/>
          <c:w val="0.97012444449376112"/>
          <c:h val="0.69447825306058564"/>
        </c:manualLayout>
      </c:layout>
      <c:barChart>
        <c:barDir val="col"/>
        <c:grouping val="clustered"/>
        <c:varyColors val="0"/>
        <c:ser>
          <c:idx val="5"/>
          <c:order val="5"/>
          <c:tx>
            <c:strRef>
              <c:f>'Physical Health Checks'!$J$20:$J$21</c:f>
              <c:strCache>
                <c:ptCount val="2"/>
                <c:pt idx="0">
                  <c:v>% 6 Physical Health Check Completed</c:v>
                </c:pt>
                <c:pt idx="1">
                  <c:v>48%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Checks'!$J$22:$J$27</c15:sqref>
                  </c15:fullRef>
                </c:ext>
              </c:extLst>
              <c:f>'Physical Health Checks'!$J$22:$J$27</c:f>
              <c:numCache>
                <c:formatCode>0%</c:formatCode>
                <c:ptCount val="6"/>
                <c:pt idx="0">
                  <c:v>0.6344827586206897</c:v>
                </c:pt>
                <c:pt idx="1">
                  <c:v>0.5544554455445545</c:v>
                </c:pt>
                <c:pt idx="2">
                  <c:v>0.43893129770992367</c:v>
                </c:pt>
                <c:pt idx="3">
                  <c:v>0.51421188630490955</c:v>
                </c:pt>
                <c:pt idx="4">
                  <c:v>0.43434343434343436</c:v>
                </c:pt>
                <c:pt idx="5">
                  <c:v>0.39603960396039606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5-335F-4306-A394-F944D0FE6360}"/>
            </c:ext>
          </c:extLst>
        </c:ser>
        <c:ser>
          <c:idx val="7"/>
          <c:order val="7"/>
          <c:tx>
            <c:strRef>
              <c:f>'Physical Health Checks'!$L$20:$L$21</c:f>
              <c:strCache>
                <c:ptCount val="2"/>
                <c:pt idx="0">
                  <c:v>% Alcohol Consumption (01.10.21-31.12.22)</c:v>
                </c:pt>
                <c:pt idx="1">
                  <c:v>77%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Checks'!$L$22:$L$27</c15:sqref>
                  </c15:fullRef>
                </c:ext>
              </c:extLst>
              <c:f>'Physical Health Checks'!$L$22:$L$27</c:f>
              <c:numCache>
                <c:formatCode>0%</c:formatCode>
                <c:ptCount val="6"/>
                <c:pt idx="0">
                  <c:v>0.94482758620689655</c:v>
                </c:pt>
                <c:pt idx="1">
                  <c:v>0.85808580858085803</c:v>
                </c:pt>
                <c:pt idx="2">
                  <c:v>0.69083969465648853</c:v>
                </c:pt>
                <c:pt idx="3">
                  <c:v>0.81653746770025837</c:v>
                </c:pt>
                <c:pt idx="4">
                  <c:v>0.79040404040404044</c:v>
                </c:pt>
                <c:pt idx="5">
                  <c:v>0.58085808580858089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1-335F-4306-A394-F944D0FE6360}"/>
            </c:ext>
          </c:extLst>
        </c:ser>
        <c:ser>
          <c:idx val="9"/>
          <c:order val="9"/>
          <c:tx>
            <c:strRef>
              <c:f>'Physical Health Checks'!$N$20:$N$21</c:f>
              <c:strCache>
                <c:ptCount val="2"/>
                <c:pt idx="0">
                  <c:v>% BMI or BMI &amp; Waist circumference (01.10.21-31.12.22)</c:v>
                </c:pt>
                <c:pt idx="1">
                  <c:v>77%</c:v>
                </c:pt>
              </c:strCache>
            </c:strRef>
          </c:tx>
          <c:spPr>
            <a:solidFill>
              <a:schemeClr val="accent1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Checks'!$N$22:$N$27</c15:sqref>
                  </c15:fullRef>
                </c:ext>
              </c:extLst>
              <c:f>'Physical Health Checks'!$N$22:$N$27</c:f>
              <c:numCache>
                <c:formatCode>0%</c:formatCode>
                <c:ptCount val="6"/>
                <c:pt idx="0">
                  <c:v>0.86206896551724133</c:v>
                </c:pt>
                <c:pt idx="1">
                  <c:v>0.8547854785478548</c:v>
                </c:pt>
                <c:pt idx="2">
                  <c:v>0.75190839694656486</c:v>
                </c:pt>
                <c:pt idx="3">
                  <c:v>0.77260981912144699</c:v>
                </c:pt>
                <c:pt idx="4">
                  <c:v>0.7752525252525253</c:v>
                </c:pt>
                <c:pt idx="5">
                  <c:v>0.65676567656765672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3-335F-4306-A394-F944D0FE6360}"/>
            </c:ext>
          </c:extLst>
        </c:ser>
        <c:ser>
          <c:idx val="11"/>
          <c:order val="11"/>
          <c:tx>
            <c:strRef>
              <c:f>'Physical Health Checks'!$P$20:$P$21</c:f>
              <c:strCache>
                <c:ptCount val="2"/>
                <c:pt idx="0">
                  <c:v>% BP and Pulse Check (01.10.21-31.12.22)</c:v>
                </c:pt>
                <c:pt idx="1">
                  <c:v>63%</c:v>
                </c:pt>
              </c:strCache>
            </c:strRef>
          </c:tx>
          <c:spPr>
            <a:solidFill>
              <a:schemeClr val="accent5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Checks'!$P$22:$P$27</c15:sqref>
                  </c15:fullRef>
                </c:ext>
              </c:extLst>
              <c:f>'Physical Health Checks'!$P$22:$P$27</c:f>
              <c:numCache>
                <c:formatCode>0%</c:formatCode>
                <c:ptCount val="6"/>
                <c:pt idx="0">
                  <c:v>0.73793103448275865</c:v>
                </c:pt>
                <c:pt idx="1">
                  <c:v>0.72937293729372932</c:v>
                </c:pt>
                <c:pt idx="2">
                  <c:v>0.58778625954198471</c:v>
                </c:pt>
                <c:pt idx="3">
                  <c:v>0.62790697674418605</c:v>
                </c:pt>
                <c:pt idx="4">
                  <c:v>0.5732323232323232</c:v>
                </c:pt>
                <c:pt idx="5">
                  <c:v>0.62046204620462042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5-335F-4306-A394-F944D0FE6360}"/>
            </c:ext>
          </c:extLst>
        </c:ser>
        <c:ser>
          <c:idx val="13"/>
          <c:order val="13"/>
          <c:tx>
            <c:strRef>
              <c:f>'Physical Health Checks'!$R$20:$R$21</c:f>
              <c:strCache>
                <c:ptCount val="2"/>
                <c:pt idx="0">
                  <c:v>% Cholesterol or QRISK (01.10.21-31.12.22)</c:v>
                </c:pt>
                <c:pt idx="1">
                  <c:v>68%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Checks'!$R$22:$R$27</c15:sqref>
                  </c15:fullRef>
                </c:ext>
              </c:extLst>
              <c:f>'Physical Health Checks'!$R$22:$R$27</c:f>
              <c:numCache>
                <c:formatCode>0%</c:formatCode>
                <c:ptCount val="6"/>
                <c:pt idx="0">
                  <c:v>0.78620689655172415</c:v>
                </c:pt>
                <c:pt idx="1">
                  <c:v>0.74257425742574257</c:v>
                </c:pt>
                <c:pt idx="2">
                  <c:v>0.62595419847328249</c:v>
                </c:pt>
                <c:pt idx="3">
                  <c:v>0.6873385012919897</c:v>
                </c:pt>
                <c:pt idx="4">
                  <c:v>0.65656565656565657</c:v>
                </c:pt>
                <c:pt idx="5">
                  <c:v>0.63366336633663367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7-335F-4306-A394-F944D0FE6360}"/>
            </c:ext>
          </c:extLst>
        </c:ser>
        <c:ser>
          <c:idx val="15"/>
          <c:order val="15"/>
          <c:tx>
            <c:strRef>
              <c:f>'Physical Health Checks'!$T$20:$T$21</c:f>
              <c:strCache>
                <c:ptCount val="2"/>
                <c:pt idx="0">
                  <c:v>% HbA1c / Blood Glucose (01.10.21-31.12.22)</c:v>
                </c:pt>
                <c:pt idx="1">
                  <c:v>68%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Checks'!$T$22:$T$27</c15:sqref>
                  </c15:fullRef>
                </c:ext>
              </c:extLst>
              <c:f>'Physical Health Checks'!$T$22:$T$27</c:f>
              <c:numCache>
                <c:formatCode>0%</c:formatCode>
                <c:ptCount val="6"/>
                <c:pt idx="0">
                  <c:v>0.7931034482758621</c:v>
                </c:pt>
                <c:pt idx="1">
                  <c:v>0.70627062706270627</c:v>
                </c:pt>
                <c:pt idx="2">
                  <c:v>0.62977099236641221</c:v>
                </c:pt>
                <c:pt idx="3">
                  <c:v>0.67441860465116277</c:v>
                </c:pt>
                <c:pt idx="4">
                  <c:v>0.66919191919191923</c:v>
                </c:pt>
                <c:pt idx="5">
                  <c:v>0.63696369636963701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9-335F-4306-A394-F944D0FE6360}"/>
            </c:ext>
          </c:extLst>
        </c:ser>
        <c:ser>
          <c:idx val="17"/>
          <c:order val="17"/>
          <c:tx>
            <c:strRef>
              <c:f>'Physical Health Checks'!$V$20:$V$21</c:f>
              <c:strCache>
                <c:ptCount val="2"/>
                <c:pt idx="0">
                  <c:v>% Smoking status (01.10.21-31.12.22)</c:v>
                </c:pt>
                <c:pt idx="1">
                  <c:v>94%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Checks'!$V$22:$V$27</c15:sqref>
                  </c15:fullRef>
                </c:ext>
              </c:extLst>
              <c:f>'Physical Health Checks'!$V$22:$V$27</c:f>
              <c:numCache>
                <c:formatCode>0%</c:formatCode>
                <c:ptCount val="6"/>
                <c:pt idx="0">
                  <c:v>0.97241379310344822</c:v>
                </c:pt>
                <c:pt idx="1">
                  <c:v>0.97689768976897695</c:v>
                </c:pt>
                <c:pt idx="2">
                  <c:v>0.9427480916030534</c:v>
                </c:pt>
                <c:pt idx="3">
                  <c:v>0.93798449612403101</c:v>
                </c:pt>
                <c:pt idx="4">
                  <c:v>0.95959595959595956</c:v>
                </c:pt>
                <c:pt idx="5">
                  <c:v>0.88118811881188119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F5-43E1-9796-3A6997A73128}"/>
            </c:ext>
          </c:extLst>
        </c:ser>
        <c:ser>
          <c:idx val="19"/>
          <c:order val="19"/>
          <c:tx>
            <c:strRef>
              <c:f>'Physical Health Checks'!$Z$20:$Z$21</c:f>
              <c:strCache>
                <c:ptCount val="2"/>
                <c:pt idx="0">
                  <c:v>% Care Plan Given (01.01.22 - 31.12.22)</c:v>
                </c:pt>
                <c:pt idx="1">
                  <c:v>62%</c:v>
                </c:pt>
              </c:strCache>
            </c:strRef>
          </c:tx>
          <c:spPr>
            <a:solidFill>
              <a:schemeClr val="accent3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BK-1</c:v>
                </c:pt>
                <c:pt idx="1">
                  <c:v>BK-2</c:v>
                </c:pt>
                <c:pt idx="2">
                  <c:v>BK-3</c:v>
                </c:pt>
                <c:pt idx="3">
                  <c:v>BK-4</c:v>
                </c:pt>
                <c:pt idx="4">
                  <c:v>BK-5</c:v>
                </c:pt>
                <c:pt idx="5">
                  <c:v>BK-6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Checks'!$Z$22:$Z$27</c15:sqref>
                  </c15:fullRef>
                </c:ext>
              </c:extLst>
              <c:f>'Physical Health Checks'!$Z$22:$Z$27</c:f>
              <c:numCache>
                <c:formatCode>0%</c:formatCode>
                <c:ptCount val="6"/>
                <c:pt idx="0">
                  <c:v>0.8896551724137931</c:v>
                </c:pt>
                <c:pt idx="1">
                  <c:v>0.78547854785478544</c:v>
                </c:pt>
                <c:pt idx="2">
                  <c:v>0.33969465648854963</c:v>
                </c:pt>
                <c:pt idx="3">
                  <c:v>0.81653746770025837</c:v>
                </c:pt>
                <c:pt idx="4">
                  <c:v>0.70454545454545459</c:v>
                </c:pt>
                <c:pt idx="5">
                  <c:v>0.19141914191419143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F5-43E1-9796-3A6997A73128}"/>
            </c:ext>
          </c:extLst>
        </c:ser>
        <c:ser>
          <c:idx val="20"/>
          <c:order val="20"/>
          <c:tx>
            <c:strRef>
              <c:f>'Physical Health Checks'!$X$20</c:f>
              <c:strCache>
                <c:ptCount val="1"/>
                <c:pt idx="0">
                  <c:v>% Medication Review (01.01.22 - 31.12.22)</c:v>
                </c:pt>
              </c:strCache>
            </c:strRef>
          </c:tx>
          <c:spPr>
            <a:solidFill>
              <a:schemeClr val="accent5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BK-1</c:v>
              </c:pt>
              <c:pt idx="1">
                <c:v>BK-2</c:v>
              </c:pt>
              <c:pt idx="2">
                <c:v>BK-3</c:v>
              </c:pt>
              <c:pt idx="3">
                <c:v>BK-4</c:v>
              </c:pt>
              <c:pt idx="4">
                <c:v>BK-5</c:v>
              </c:pt>
              <c:pt idx="5">
                <c:v>BK-6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Checks'!$X$21:$X$27</c15:sqref>
                  </c15:fullRef>
                </c:ext>
              </c:extLst>
              <c:f>'Physical Health Checks'!$X$21:$X$26</c:f>
              <c:numCache>
                <c:formatCode>0%</c:formatCode>
                <c:ptCount val="6"/>
                <c:pt idx="0">
                  <c:v>0.5139198218262806</c:v>
                </c:pt>
                <c:pt idx="1">
                  <c:v>0.84827586206896555</c:v>
                </c:pt>
                <c:pt idx="2">
                  <c:v>0.72607260726072609</c:v>
                </c:pt>
                <c:pt idx="3">
                  <c:v>0.53435114503816794</c:v>
                </c:pt>
                <c:pt idx="4">
                  <c:v>0.30232558139534882</c:v>
                </c:pt>
                <c:pt idx="5">
                  <c:v>0.62121212121212122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CF-4464-9FF5-20F2E5A583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2657823"/>
        <c:axId val="272656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'Physical Health Checks'!$C$20:$C$21</c15:sqref>
                        </c15:formulaRef>
                      </c:ext>
                    </c:extLst>
                    <c:strCache>
                      <c:ptCount val="2"/>
                      <c:pt idx="0">
                        <c:v>01/01/2023</c:v>
                      </c:pt>
                      <c:pt idx="1">
                        <c:v>Barking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'Physical Health Checks'!$C$22:$C$27</c15:sqref>
                        </c15:fullRef>
                        <c15:formulaRef>
                          <c15:sqref>'Physical Health Checks'!$C$22:$C$27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335F-4306-A394-F944D0FE6360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Checks'!$D$20:$D$21</c15:sqref>
                        </c15:formulaRef>
                      </c:ext>
                    </c:extLst>
                    <c:strCache>
                      <c:ptCount val="2"/>
                      <c:pt idx="0">
                        <c:v>Listsize</c:v>
                      </c:pt>
                      <c:pt idx="1">
                        <c:v>228934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Checks'!$D$22:$D$27</c15:sqref>
                        </c15:fullRef>
                        <c15:formulaRef>
                          <c15:sqref>'Physical Health Checks'!$D$22:$D$27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20345</c:v>
                      </c:pt>
                      <c:pt idx="1">
                        <c:v>40734</c:v>
                      </c:pt>
                      <c:pt idx="2">
                        <c:v>34996</c:v>
                      </c:pt>
                      <c:pt idx="3">
                        <c:v>51422</c:v>
                      </c:pt>
                      <c:pt idx="4">
                        <c:v>47992</c:v>
                      </c:pt>
                      <c:pt idx="5">
                        <c:v>33445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335F-4306-A394-F944D0FE6360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Checks'!$E$20:$E$21</c15:sqref>
                        </c15:formulaRef>
                      </c:ext>
                    </c:extLst>
                    <c:strCache>
                      <c:ptCount val="2"/>
                      <c:pt idx="0">
                        <c:v>SMI QOF Register</c:v>
                      </c:pt>
                      <c:pt idx="1">
                        <c:v>1942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Checks'!$E$22:$E$27</c15:sqref>
                        </c15:fullRef>
                        <c15:formulaRef>
                          <c15:sqref>'Physical Health Checks'!$E$22:$E$27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159</c:v>
                      </c:pt>
                      <c:pt idx="1">
                        <c:v>350</c:v>
                      </c:pt>
                      <c:pt idx="2">
                        <c:v>274</c:v>
                      </c:pt>
                      <c:pt idx="3">
                        <c:v>421</c:v>
                      </c:pt>
                      <c:pt idx="4">
                        <c:v>405</c:v>
                      </c:pt>
                      <c:pt idx="5">
                        <c:v>333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335F-4306-A394-F944D0FE6360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Checks'!$F$20:$F$21</c15:sqref>
                        </c15:formulaRef>
                      </c:ext>
                    </c:extLst>
                    <c:strCache>
                      <c:ptCount val="2"/>
                      <c:pt idx="0">
                        <c:v>SMI excluding in Remission</c:v>
                      </c:pt>
                      <c:pt idx="1">
                        <c:v>1796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Checks'!$F$22:$F$27</c15:sqref>
                        </c15:fullRef>
                        <c15:formulaRef>
                          <c15:sqref>'Physical Health Checks'!$F$22:$F$27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145</c:v>
                      </c:pt>
                      <c:pt idx="1">
                        <c:v>303</c:v>
                      </c:pt>
                      <c:pt idx="2">
                        <c:v>262</c:v>
                      </c:pt>
                      <c:pt idx="3">
                        <c:v>387</c:v>
                      </c:pt>
                      <c:pt idx="4">
                        <c:v>396</c:v>
                      </c:pt>
                      <c:pt idx="5">
                        <c:v>303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335F-4306-A394-F944D0FE6360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Checks'!$I$20:$I$21</c15:sqref>
                        </c15:formulaRef>
                      </c:ext>
                    </c:extLst>
                    <c:strCache>
                      <c:ptCount val="2"/>
                      <c:pt idx="0">
                        <c:v>6 Physical Health Check Completed</c:v>
                      </c:pt>
                      <c:pt idx="1">
                        <c:v>866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Checks'!$I$22:$I$27</c15:sqref>
                        </c15:fullRef>
                        <c15:formulaRef>
                          <c15:sqref>'Physical Health Checks'!$I$22:$I$27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92</c:v>
                      </c:pt>
                      <c:pt idx="1">
                        <c:v>168</c:v>
                      </c:pt>
                      <c:pt idx="2">
                        <c:v>115</c:v>
                      </c:pt>
                      <c:pt idx="3">
                        <c:v>199</c:v>
                      </c:pt>
                      <c:pt idx="4">
                        <c:v>172</c:v>
                      </c:pt>
                      <c:pt idx="5">
                        <c:v>120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335F-4306-A394-F944D0FE6360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Checks'!$K$20:$K$21</c15:sqref>
                        </c15:formulaRef>
                      </c:ext>
                    </c:extLst>
                    <c:strCache>
                      <c:ptCount val="2"/>
                      <c:pt idx="0">
                        <c:v>Alcohol Consumption (01.10.21-31.12.22)</c:v>
                      </c:pt>
                      <c:pt idx="1">
                        <c:v>1383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Checks'!$K$22:$K$27</c15:sqref>
                        </c15:fullRef>
                        <c15:formulaRef>
                          <c15:sqref>'Physical Health Checks'!$K$22:$K$27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137</c:v>
                      </c:pt>
                      <c:pt idx="1">
                        <c:v>260</c:v>
                      </c:pt>
                      <c:pt idx="2">
                        <c:v>181</c:v>
                      </c:pt>
                      <c:pt idx="3">
                        <c:v>316</c:v>
                      </c:pt>
                      <c:pt idx="4">
                        <c:v>313</c:v>
                      </c:pt>
                      <c:pt idx="5">
                        <c:v>176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335F-4306-A394-F944D0FE6360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Checks'!$M$20:$M$21</c15:sqref>
                        </c15:formulaRef>
                      </c:ext>
                    </c:extLst>
                    <c:strCache>
                      <c:ptCount val="2"/>
                      <c:pt idx="0">
                        <c:v>BMI or BMI &amp; Waist circumference (01.10.21-31.12.22)</c:v>
                      </c:pt>
                      <c:pt idx="1">
                        <c:v>1386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Checks'!$M$22:$M$27</c15:sqref>
                        </c15:fullRef>
                        <c15:formulaRef>
                          <c15:sqref>'Physical Health Checks'!$M$22:$M$27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125</c:v>
                      </c:pt>
                      <c:pt idx="1">
                        <c:v>259</c:v>
                      </c:pt>
                      <c:pt idx="2">
                        <c:v>197</c:v>
                      </c:pt>
                      <c:pt idx="3">
                        <c:v>299</c:v>
                      </c:pt>
                      <c:pt idx="4">
                        <c:v>307</c:v>
                      </c:pt>
                      <c:pt idx="5">
                        <c:v>199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335F-4306-A394-F944D0FE6360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Checks'!$O$20:$O$21</c15:sqref>
                        </c15:formulaRef>
                      </c:ext>
                    </c:extLst>
                    <c:strCache>
                      <c:ptCount val="2"/>
                      <c:pt idx="0">
                        <c:v>BP and Pulse Check (01.10.21-31.12.22)</c:v>
                      </c:pt>
                      <c:pt idx="1">
                        <c:v>1140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Checks'!$O$22:$O$27</c15:sqref>
                        </c15:fullRef>
                        <c15:formulaRef>
                          <c15:sqref>'Physical Health Checks'!$O$22:$O$27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107</c:v>
                      </c:pt>
                      <c:pt idx="1">
                        <c:v>221</c:v>
                      </c:pt>
                      <c:pt idx="2">
                        <c:v>154</c:v>
                      </c:pt>
                      <c:pt idx="3">
                        <c:v>243</c:v>
                      </c:pt>
                      <c:pt idx="4">
                        <c:v>227</c:v>
                      </c:pt>
                      <c:pt idx="5">
                        <c:v>188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335F-4306-A394-F944D0FE6360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Checks'!$Q$20:$Q$21</c15:sqref>
                        </c15:formulaRef>
                      </c:ext>
                    </c:extLst>
                    <c:strCache>
                      <c:ptCount val="2"/>
                      <c:pt idx="0">
                        <c:v>Cholesterol or QRISK (01.10.21-31.12.22)</c:v>
                      </c:pt>
                      <c:pt idx="1">
                        <c:v>1221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Checks'!$Q$22:$Q$27</c15:sqref>
                        </c15:fullRef>
                        <c15:formulaRef>
                          <c15:sqref>'Physical Health Checks'!$Q$22:$Q$27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114</c:v>
                      </c:pt>
                      <c:pt idx="1">
                        <c:v>225</c:v>
                      </c:pt>
                      <c:pt idx="2">
                        <c:v>164</c:v>
                      </c:pt>
                      <c:pt idx="3">
                        <c:v>266</c:v>
                      </c:pt>
                      <c:pt idx="4">
                        <c:v>260</c:v>
                      </c:pt>
                      <c:pt idx="5">
                        <c:v>192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335F-4306-A394-F944D0FE6360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Checks'!$S$20:$S$21</c15:sqref>
                        </c15:formulaRef>
                      </c:ext>
                    </c:extLst>
                    <c:strCache>
                      <c:ptCount val="2"/>
                      <c:pt idx="0">
                        <c:v>HbA1c / Blood Glucose (01.10.21-31.12.22)</c:v>
                      </c:pt>
                      <c:pt idx="1">
                        <c:v>1213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Checks'!$S$22:$S$27</c15:sqref>
                        </c15:fullRef>
                        <c15:formulaRef>
                          <c15:sqref>'Physical Health Checks'!$S$22:$S$27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115</c:v>
                      </c:pt>
                      <c:pt idx="1">
                        <c:v>214</c:v>
                      </c:pt>
                      <c:pt idx="2">
                        <c:v>165</c:v>
                      </c:pt>
                      <c:pt idx="3">
                        <c:v>261</c:v>
                      </c:pt>
                      <c:pt idx="4">
                        <c:v>265</c:v>
                      </c:pt>
                      <c:pt idx="5">
                        <c:v>193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335F-4306-A394-F944D0FE6360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Checks'!$U$20:$U$21</c15:sqref>
                        </c15:formulaRef>
                      </c:ext>
                    </c:extLst>
                    <c:strCache>
                      <c:ptCount val="2"/>
                      <c:pt idx="0">
                        <c:v>Smoking status (01.10.21-31.12.22)</c:v>
                      </c:pt>
                      <c:pt idx="1">
                        <c:v>1694</c:v>
                      </c:pt>
                    </c:strCache>
                  </c:strRef>
                </c:tx>
                <c:spPr>
                  <a:solidFill>
                    <a:schemeClr val="accent3">
                      <a:lumMod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Checks'!$U$22:$U$27</c15:sqref>
                        </c15:fullRef>
                        <c15:formulaRef>
                          <c15:sqref>'Physical Health Checks'!$U$22:$U$27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141</c:v>
                      </c:pt>
                      <c:pt idx="1">
                        <c:v>296</c:v>
                      </c:pt>
                      <c:pt idx="2">
                        <c:v>247</c:v>
                      </c:pt>
                      <c:pt idx="3">
                        <c:v>363</c:v>
                      </c:pt>
                      <c:pt idx="4">
                        <c:v>380</c:v>
                      </c:pt>
                      <c:pt idx="5">
                        <c:v>267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A-335F-4306-A394-F944D0FE6360}"/>
                  </c:ext>
                </c:extLst>
              </c15:ser>
            </c15:filteredBarSeries>
            <c15:filteredBarSeries>
              <c15:ser>
                <c:idx val="18"/>
                <c:order val="1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Checks'!$Y$20:$Y$21</c15:sqref>
                        </c15:formulaRef>
                      </c:ext>
                    </c:extLst>
                    <c:strCache>
                      <c:ptCount val="2"/>
                      <c:pt idx="0">
                        <c:v>Care Plan Given (01.01.22 - 31.12.22)</c:v>
                      </c:pt>
                      <c:pt idx="1">
                        <c:v>1109</c:v>
                      </c:pt>
                    </c:strCache>
                  </c:strRef>
                </c:tx>
                <c:spPr>
                  <a:solidFill>
                    <a:schemeClr val="accent1">
                      <a:lumMod val="70000"/>
                      <a:lumOff val="3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BK-1</c:v>
                      </c:pt>
                      <c:pt idx="1">
                        <c:v>BK-2</c:v>
                      </c:pt>
                      <c:pt idx="2">
                        <c:v>BK-3</c:v>
                      </c:pt>
                      <c:pt idx="3">
                        <c:v>BK-4</c:v>
                      </c:pt>
                      <c:pt idx="4">
                        <c:v>BK-5</c:v>
                      </c:pt>
                      <c:pt idx="5">
                        <c:v>BK-6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Checks'!$Y$22:$Y$27</c15:sqref>
                        </c15:fullRef>
                        <c15:formulaRef>
                          <c15:sqref>'Physical Health Checks'!$Y$22:$Y$27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129</c:v>
                      </c:pt>
                      <c:pt idx="1">
                        <c:v>238</c:v>
                      </c:pt>
                      <c:pt idx="2">
                        <c:v>89</c:v>
                      </c:pt>
                      <c:pt idx="3">
                        <c:v>316</c:v>
                      </c:pt>
                      <c:pt idx="4">
                        <c:v>279</c:v>
                      </c:pt>
                      <c:pt idx="5">
                        <c:v>58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74F5-43E1-9796-3A6997A73128}"/>
                  </c:ext>
                </c:extLst>
              </c15:ser>
            </c15:filteredBarSeries>
          </c:ext>
        </c:extLst>
      </c:barChart>
      <c:catAx>
        <c:axId val="2726578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72656575"/>
        <c:crosses val="autoZero"/>
        <c:auto val="1"/>
        <c:lblAlgn val="ctr"/>
        <c:lblOffset val="100"/>
        <c:noMultiLvlLbl val="0"/>
      </c:catAx>
      <c:valAx>
        <c:axId val="272656575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crossAx val="2726578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741176693439912"/>
          <c:y val="0.84638022602328067"/>
          <c:w val="0.66882371867911994"/>
          <c:h val="0.1369886105377860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4915187078161451E-2"/>
          <c:y val="4.593043257335646E-2"/>
          <c:w val="0.47588983758526898"/>
          <c:h val="0.83914897218424778"/>
        </c:manualLayout>
      </c:layout>
      <c:barChart>
        <c:barDir val="bar"/>
        <c:grouping val="clustered"/>
        <c:varyColors val="0"/>
        <c:ser>
          <c:idx val="16"/>
          <c:order val="9"/>
          <c:tx>
            <c:strRef>
              <c:f>'Physical Health Checks'!$V$20</c:f>
              <c:strCache>
                <c:ptCount val="1"/>
                <c:pt idx="0">
                  <c:v>% Smoking status (01.10.21-31.12.22)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Checks'!$V$21:$V$28</c15:sqref>
                  </c15:fullRef>
                </c:ext>
              </c:extLst>
              <c:f>'Physical Health Checks'!$V$21</c:f>
              <c:numCache>
                <c:formatCode>0%</c:formatCode>
                <c:ptCount val="1"/>
                <c:pt idx="0">
                  <c:v>0.94320712694877507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949-4339-931A-2ABECAC9207F}"/>
            </c:ext>
          </c:extLst>
        </c:ser>
        <c:ser>
          <c:idx val="14"/>
          <c:order val="10"/>
          <c:tx>
            <c:strRef>
              <c:f>'Physical Health Checks'!$T$20</c:f>
              <c:strCache>
                <c:ptCount val="1"/>
                <c:pt idx="0">
                  <c:v>% HbA1c / Blood Glucose (01.10.21-31.12.22)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Checks'!$T$21:$T$28</c15:sqref>
                  </c15:fullRef>
                </c:ext>
              </c:extLst>
              <c:f>'Physical Health Checks'!$T$21</c:f>
              <c:numCache>
                <c:formatCode>0%</c:formatCode>
                <c:ptCount val="1"/>
                <c:pt idx="0">
                  <c:v>0.67538975501113585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49-4339-931A-2ABECAC9207F}"/>
            </c:ext>
          </c:extLst>
        </c:ser>
        <c:ser>
          <c:idx val="12"/>
          <c:order val="11"/>
          <c:tx>
            <c:strRef>
              <c:f>'Physical Health Checks'!$R$20</c:f>
              <c:strCache>
                <c:ptCount val="1"/>
                <c:pt idx="0">
                  <c:v>% Cholesterol or QRISK (01.10.21-31.12.22)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Checks'!$R$21:$R$28</c15:sqref>
                  </c15:fullRef>
                </c:ext>
              </c:extLst>
              <c:f>'Physical Health Checks'!$R$21</c:f>
              <c:numCache>
                <c:formatCode>0%</c:formatCode>
                <c:ptCount val="1"/>
                <c:pt idx="0">
                  <c:v>0.67984409799554568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49-4339-931A-2ABECAC9207F}"/>
            </c:ext>
          </c:extLst>
        </c:ser>
        <c:ser>
          <c:idx val="6"/>
          <c:order val="13"/>
          <c:tx>
            <c:strRef>
              <c:f>'Physical Health Checks'!$L$20</c:f>
              <c:strCache>
                <c:ptCount val="1"/>
                <c:pt idx="0">
                  <c:v>% Alcohol Consumption (01.10.21-31.12.22)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Checks'!$L$21:$L$28</c15:sqref>
                  </c15:fullRef>
                </c:ext>
              </c:extLst>
              <c:f>'Physical Health Checks'!$L$21</c:f>
              <c:numCache>
                <c:formatCode>0%</c:formatCode>
                <c:ptCount val="1"/>
                <c:pt idx="0">
                  <c:v>0.77004454342984407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49-4339-931A-2ABECAC9207F}"/>
            </c:ext>
          </c:extLst>
        </c:ser>
        <c:ser>
          <c:idx val="10"/>
          <c:order val="14"/>
          <c:tx>
            <c:strRef>
              <c:f>'Physical Health Checks'!$P$20</c:f>
              <c:strCache>
                <c:ptCount val="1"/>
                <c:pt idx="0">
                  <c:v>% BP and Pulse Check (01.10.21-31.12.22)</c:v>
                </c:pt>
              </c:strCache>
            </c:strRef>
          </c:tx>
          <c:spPr>
            <a:solidFill>
              <a:schemeClr val="accent3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Checks'!$P$21:$P$28</c15:sqref>
                  </c15:fullRef>
                </c:ext>
              </c:extLst>
              <c:f>'Physical Health Checks'!$P$21</c:f>
              <c:numCache>
                <c:formatCode>0%</c:formatCode>
                <c:ptCount val="1"/>
                <c:pt idx="0">
                  <c:v>0.63474387527839649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49-4339-931A-2ABECAC9207F}"/>
            </c:ext>
          </c:extLst>
        </c:ser>
        <c:ser>
          <c:idx val="8"/>
          <c:order val="15"/>
          <c:tx>
            <c:strRef>
              <c:f>'Physical Health Checks'!$N$20</c:f>
              <c:strCache>
                <c:ptCount val="1"/>
                <c:pt idx="0">
                  <c:v>% BMI or BMI &amp; Waist circumference (01.10.21-31.12.22)</c:v>
                </c:pt>
              </c:strCache>
            </c:strRef>
          </c:tx>
          <c:spPr>
            <a:solidFill>
              <a:schemeClr val="accent5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Checks'!$N$21:$N$28</c15:sqref>
                  </c15:fullRef>
                </c:ext>
              </c:extLst>
              <c:f>'Physical Health Checks'!$N$21</c:f>
              <c:numCache>
                <c:formatCode>0%</c:formatCode>
                <c:ptCount val="1"/>
                <c:pt idx="0">
                  <c:v>0.77171492204899772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9-4339-931A-2ABECAC9207F}"/>
            </c:ext>
          </c:extLst>
        </c:ser>
        <c:ser>
          <c:idx val="18"/>
          <c:order val="16"/>
          <c:tx>
            <c:strRef>
              <c:f>'Physical Health Checks'!$X$20</c:f>
              <c:strCache>
                <c:ptCount val="1"/>
                <c:pt idx="0">
                  <c:v>% Medication Review (01.01.22 - 31.12.22)</c:v>
                </c:pt>
              </c:strCache>
            </c:strRef>
          </c:tx>
          <c:spPr>
            <a:solidFill>
              <a:schemeClr val="accent1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"/>
              <c:pt idx="0">
                <c:v>Barking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Checks'!$X$21:$X$27</c15:sqref>
                  </c15:fullRef>
                </c:ext>
              </c:extLst>
              <c:f>'Physical Health Checks'!$X$21</c:f>
              <c:numCache>
                <c:formatCode>0%</c:formatCode>
                <c:ptCount val="1"/>
                <c:pt idx="0">
                  <c:v>0.5139198218262806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F9-48A9-B53B-64A7B3574DA4}"/>
            </c:ext>
          </c:extLst>
        </c:ser>
        <c:ser>
          <c:idx val="17"/>
          <c:order val="17"/>
          <c:tx>
            <c:strRef>
              <c:f>'Physical Health Checks'!$Z$20</c:f>
              <c:strCache>
                <c:ptCount val="1"/>
                <c:pt idx="0">
                  <c:v>% Care Plan Given (01.01.22 - 31.12.22)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"/>
              <c:pt idx="0">
                <c:v>Barking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Checks'!$Z$21:$Z$27</c15:sqref>
                  </c15:fullRef>
                </c:ext>
              </c:extLst>
              <c:f>'Physical Health Checks'!$Z$21</c:f>
              <c:numCache>
                <c:formatCode>0%</c:formatCode>
                <c:ptCount val="1"/>
                <c:pt idx="0">
                  <c:v>0.61748329621380849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DA-48CC-8B0A-2F96987FBFF6}"/>
            </c:ext>
          </c:extLst>
        </c:ser>
        <c:ser>
          <c:idx val="4"/>
          <c:order val="18"/>
          <c:tx>
            <c:strRef>
              <c:f>'Physical Health Checks'!$J$20</c:f>
              <c:strCache>
                <c:ptCount val="1"/>
                <c:pt idx="0">
                  <c:v>% 6 Physical Health Check Completed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Barking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Checks'!$J$21:$J$28</c15:sqref>
                  </c15:fullRef>
                </c:ext>
              </c:extLst>
              <c:f>'Physical Health Checks'!$J$21</c:f>
              <c:numCache>
                <c:formatCode>0%</c:formatCode>
                <c:ptCount val="1"/>
                <c:pt idx="0">
                  <c:v>0.48218262806236079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9-4339-931A-2ABECAC920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272657823"/>
        <c:axId val="272656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'Physical Health Checks'!$D$20</c15:sqref>
                        </c15:formulaRef>
                      </c:ext>
                    </c:extLst>
                    <c:strCache>
                      <c:ptCount val="1"/>
                      <c:pt idx="0">
                        <c:v>Listsize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ullRef>
                          <c15:sqref>'Physical Health Checks'!$D$21:$D$28</c15:sqref>
                        </c15:fullRef>
                        <c15:formulaRef>
                          <c15:sqref>'Physical Health Checks'!$D$21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228934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6949-4339-931A-2ABECAC9207F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Checks'!$E$20</c15:sqref>
                        </c15:formulaRef>
                      </c:ext>
                    </c:extLst>
                    <c:strCache>
                      <c:ptCount val="1"/>
                      <c:pt idx="0">
                        <c:v>SMI QOF Register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Checks'!$E$21:$E$28</c15:sqref>
                        </c15:fullRef>
                        <c15:formulaRef>
                          <c15:sqref>'Physical Health Checks'!$E$21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1942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6949-4339-931A-2ABECAC9207F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Checks'!$F$20</c15:sqref>
                        </c15:formulaRef>
                      </c:ext>
                    </c:extLst>
                    <c:strCache>
                      <c:ptCount val="1"/>
                      <c:pt idx="0">
                        <c:v>SMI excluding in Remission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Checks'!$F$21:$F$28</c15:sqref>
                        </c15:fullRef>
                        <c15:formulaRef>
                          <c15:sqref>'Physical Health Checks'!$F$21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1796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6949-4339-931A-2ABECAC9207F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Checks'!$I$20</c15:sqref>
                        </c15:formulaRef>
                      </c:ext>
                    </c:extLst>
                    <c:strCache>
                      <c:ptCount val="1"/>
                      <c:pt idx="0">
                        <c:v>6 Physical Health Check Completed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Checks'!$I$21:$I$28</c15:sqref>
                        </c15:fullRef>
                        <c15:formulaRef>
                          <c15:sqref>'Physical Health Checks'!$I$21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866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6949-4339-931A-2ABECAC9207F}"/>
                  </c:ext>
                </c:extLst>
              </c15:ser>
            </c15:filteredBarSeries>
            <c15:filteredBarSeries>
              <c15:ser>
                <c:idx val="5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Checks'!$K$20</c15:sqref>
                        </c15:formulaRef>
                      </c:ext>
                    </c:extLst>
                    <c:strCache>
                      <c:ptCount val="1"/>
                      <c:pt idx="0">
                        <c:v>Alcohol Consumption (01.10.21-31.12.22)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Checks'!$K$21:$K$28</c15:sqref>
                        </c15:fullRef>
                        <c15:formulaRef>
                          <c15:sqref>'Physical Health Checks'!$K$21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1383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6949-4339-931A-2ABECAC9207F}"/>
                  </c:ext>
                </c:extLst>
              </c15:ser>
            </c15:filteredBarSeries>
            <c15:filteredBarSeries>
              <c15:ser>
                <c:idx val="7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Checks'!$M$20</c15:sqref>
                        </c15:formulaRef>
                      </c:ext>
                    </c:extLst>
                    <c:strCache>
                      <c:ptCount val="1"/>
                      <c:pt idx="0">
                        <c:v>BMI or BMI &amp; Waist circumference (01.10.21-31.12.22)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Checks'!$M$21:$M$28</c15:sqref>
                        </c15:fullRef>
                        <c15:formulaRef>
                          <c15:sqref>'Physical Health Checks'!$M$21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1386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6949-4339-931A-2ABECAC9207F}"/>
                  </c:ext>
                </c:extLst>
              </c15:ser>
            </c15:filteredBarSeries>
            <c15:filteredBarSeries>
              <c15:ser>
                <c:idx val="9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Checks'!$O$20</c15:sqref>
                        </c15:formulaRef>
                      </c:ext>
                    </c:extLst>
                    <c:strCache>
                      <c:ptCount val="1"/>
                      <c:pt idx="0">
                        <c:v>BP and Pulse Check (01.10.21-31.12.22)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Checks'!$O$21:$O$28</c15:sqref>
                        </c15:fullRef>
                        <c15:formulaRef>
                          <c15:sqref>'Physical Health Checks'!$O$21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1140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6949-4339-931A-2ABECAC9207F}"/>
                  </c:ext>
                </c:extLst>
              </c15:ser>
            </c15:filteredBarSeries>
            <c15:filteredBarSeries>
              <c15:ser>
                <c:idx val="11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Checks'!$Q$20</c15:sqref>
                        </c15:formulaRef>
                      </c:ext>
                    </c:extLst>
                    <c:strCache>
                      <c:ptCount val="1"/>
                      <c:pt idx="0">
                        <c:v>Cholesterol or QRISK (01.10.21-31.12.22)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Checks'!$Q$21:$Q$28</c15:sqref>
                        </c15:fullRef>
                        <c15:formulaRef>
                          <c15:sqref>'Physical Health Checks'!$Q$21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1221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6949-4339-931A-2ABECAC9207F}"/>
                  </c:ext>
                </c:extLst>
              </c15:ser>
            </c15:filteredBarSeries>
            <c15:filteredBarSeries>
              <c15:ser>
                <c:idx val="13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Checks'!$S$20</c15:sqref>
                        </c15:formulaRef>
                      </c:ext>
                    </c:extLst>
                    <c:strCache>
                      <c:ptCount val="1"/>
                      <c:pt idx="0">
                        <c:v>HbA1c / Blood Glucose (01.10.21-31.12.22)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Checks'!$S$21:$S$28</c15:sqref>
                        </c15:fullRef>
                        <c15:formulaRef>
                          <c15:sqref>'Physical Health Checks'!$S$21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1213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6949-4339-931A-2ABECAC9207F}"/>
                  </c:ext>
                </c:extLst>
              </c15:ser>
            </c15:filteredBarSeries>
            <c15:filteredBarSeries>
              <c15:ser>
                <c:idx val="15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Checks'!$U$20</c15:sqref>
                        </c15:formulaRef>
                      </c:ext>
                    </c:extLst>
                    <c:strCache>
                      <c:ptCount val="1"/>
                      <c:pt idx="0">
                        <c:v>Smoking status (01.10.21-31.12.22)</c:v>
                      </c:pt>
                    </c:strCache>
                  </c:strRef>
                </c:tx>
                <c:spPr>
                  <a:solidFill>
                    <a:schemeClr val="accent1">
                      <a:lumMod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Barking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Checks'!$U$21:$U$28</c15:sqref>
                        </c15:fullRef>
                        <c15:formulaRef>
                          <c15:sqref>'Physical Health Checks'!$U$21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1694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6949-4339-931A-2ABECAC9207F}"/>
                  </c:ext>
                </c:extLst>
              </c15:ser>
            </c15:filteredBarSeries>
          </c:ext>
        </c:extLst>
      </c:barChart>
      <c:catAx>
        <c:axId val="272657823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272656575"/>
        <c:crosses val="autoZero"/>
        <c:auto val="1"/>
        <c:lblAlgn val="ctr"/>
        <c:lblOffset val="100"/>
        <c:noMultiLvlLbl val="0"/>
      </c:catAx>
      <c:valAx>
        <c:axId val="272656575"/>
        <c:scaling>
          <c:orientation val="minMax"/>
        </c:scaling>
        <c:delete val="1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crossAx val="2726578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>
        <c:manualLayout>
          <c:xMode val="edge"/>
          <c:yMode val="edge"/>
          <c:x val="0.52160618153687988"/>
          <c:y val="5.3559724128581836E-2"/>
          <c:w val="0.47839381846312012"/>
          <c:h val="0.916605556913550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495300</xdr:colOff>
      <xdr:row>0</xdr:row>
      <xdr:rowOff>107017</xdr:rowOff>
    </xdr:from>
    <xdr:to>
      <xdr:col>6</xdr:col>
      <xdr:colOff>349553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87100" y="107017"/>
          <a:ext cx="1159178" cy="6454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484970</xdr:colOff>
      <xdr:row>0</xdr:row>
      <xdr:rowOff>82926</xdr:rowOff>
    </xdr:from>
    <xdr:to>
      <xdr:col>27</xdr:col>
      <xdr:colOff>747679</xdr:colOff>
      <xdr:row>1</xdr:row>
      <xdr:rowOff>145678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81029" y="82926"/>
          <a:ext cx="1159178" cy="645458"/>
        </a:xfrm>
        <a:prstGeom prst="rect">
          <a:avLst/>
        </a:prstGeom>
      </xdr:spPr>
    </xdr:pic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5118" y="212912"/>
          <a:ext cx="20448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4650441</xdr:colOff>
      <xdr:row>2</xdr:row>
      <xdr:rowOff>22412</xdr:rowOff>
    </xdr:from>
    <xdr:to>
      <xdr:col>28</xdr:col>
      <xdr:colOff>22410</xdr:colOff>
      <xdr:row>16</xdr:row>
      <xdr:rowOff>138953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224118</xdr:colOff>
      <xdr:row>1</xdr:row>
      <xdr:rowOff>22411</xdr:rowOff>
    </xdr:from>
    <xdr:to>
      <xdr:col>2</xdr:col>
      <xdr:colOff>4750592</xdr:colOff>
      <xdr:row>19</xdr:row>
      <xdr:rowOff>381000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C18" totalsRowShown="0">
  <autoFilter ref="A1:C18" xr:uid="{00000000-0009-0000-0100-000002000000}"/>
  <tableColumns count="3">
    <tableColumn id="1" xr3:uid="{00000000-0010-0000-0000-000001000000}" name="Metric"/>
    <tableColumn id="2" xr3:uid="{00000000-0010-0000-0000-000002000000}" name="Metric Code"/>
    <tableColumn id="3" xr3:uid="{00000000-0010-0000-0000-000003000000}" name="Metric Titl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BHR_SMI_LIS" displayName="BHR_SMI_LIS" ref="A1:AC1330" totalsRowShown="0">
  <autoFilter ref="A1:AC1330" xr:uid="{00000000-0009-0000-0100-000001000000}"/>
  <sortState xmlns:xlrd2="http://schemas.microsoft.com/office/spreadsheetml/2017/richdata2" ref="A2:P4708">
    <sortCondition ref="C1:C4708"/>
  </sortState>
  <tableColumns count="29">
    <tableColumn id="1" xr3:uid="{00000000-0010-0000-0100-000001000000}" name="ProjectID"/>
    <tableColumn id="2" xr3:uid="{00000000-0010-0000-0100-000002000000}" name="Rel_D" dataDxfId="14"/>
    <tableColumn id="3" xr3:uid="{00000000-0010-0000-0100-000003000000}" name="Run_D" dataDxfId="13"/>
    <tableColumn id="4" xr3:uid="{00000000-0010-0000-0100-000004000000}" name="OrgID"/>
    <tableColumn id="5" xr3:uid="{00000000-0010-0000-0100-000005000000}" name="Listsize"/>
    <tableColumn id="6" xr3:uid="{00000000-0010-0000-0100-000006000000}" name="SMI QOF Register"/>
    <tableColumn id="7" xr3:uid="{00000000-0010-0000-0100-000007000000}" name="SMI excluding in Remission"/>
    <tableColumn id="8" xr3:uid="{00000000-0010-0000-0100-000008000000}" name="6 Physical Health Check Completed"/>
    <tableColumn id="9" xr3:uid="{00000000-0010-0000-0100-000009000000}" name="Care Plan Given (1.1.22 - 31.12.22)"/>
    <tableColumn id="10" xr3:uid="{00000000-0010-0000-0100-00000A000000}" name="Alcohol Consumption (1.10.21-31.12.22)"/>
    <tableColumn id="11" xr3:uid="{00000000-0010-0000-0100-00000B000000}" name="BMI or BMI &amp; Waist circumference (1.10.21-31.12.22)"/>
    <tableColumn id="12" xr3:uid="{00000000-0010-0000-0100-00000C000000}" name="BP and Pulse Check (1.10.21-31.12.22)"/>
    <tableColumn id="13" xr3:uid="{00000000-0010-0000-0100-00000D000000}" name="Cholesterol or QRISK (1.10.21-31.12.22)"/>
    <tableColumn id="14" xr3:uid="{00000000-0010-0000-0100-00000E000000}" name="HbA1c / Blood Glucose (1.10.21-31.12.22)"/>
    <tableColumn id="15" xr3:uid="{00000000-0010-0000-0100-00000F000000}" name="Smoking status (1.10.21-31.12.22)"/>
    <tableColumn id="16" xr3:uid="{00000000-0010-0000-0100-000010000000}" name="1st Patient goal (1.1.22 - 31.12.22)"/>
    <tableColumn id="17" xr3:uid="{2D148120-CB47-40BC-828E-7A971CB212A7}" name="Medication Review (1.1.22 - 31.12.22)" dataDxfId="12"/>
    <tableColumn id="18" xr3:uid="{364F0BE5-6A6C-4472-9B32-5D3A371A0275}" name="SMI Health Check Completed (For Payment)" dataDxfId="11"/>
    <tableColumn id="19" xr3:uid="{C1A66ABB-52D5-4987-AD5D-2AE0456F24B8}" name="Column3" dataDxfId="10"/>
    <tableColumn id="20" xr3:uid="{074CC3E2-B5F4-453F-AA98-091597DE0475}" name="Column4" dataDxfId="9"/>
    <tableColumn id="21" xr3:uid="{A2675B74-3F76-470B-A3D1-089E0FB7BB69}" name="Column5" dataDxfId="8"/>
    <tableColumn id="22" xr3:uid="{3A970008-6037-48C1-8F18-1A37ACEAA1DC}" name="Column6" dataDxfId="7"/>
    <tableColumn id="23" xr3:uid="{CF20A159-377B-4869-AB0C-C4C469FFEB80}" name="Column7" dataDxfId="6"/>
    <tableColumn id="24" xr3:uid="{6CBC3E68-FC20-4FC4-9DE7-09FAAA4E7E14}" name="Column8" dataDxfId="5"/>
    <tableColumn id="25" xr3:uid="{A1DE8DB0-E36C-41D5-B490-CA1F3439DD87}" name="Column9" dataDxfId="4"/>
    <tableColumn id="26" xr3:uid="{54400B8D-9B90-40B3-9B0D-5CB8A1EA3D99}" name="Column10" dataDxfId="3"/>
    <tableColumn id="27" xr3:uid="{7B40D42B-E50C-433F-A2C5-ED4DBE5ADA23}" name="Column11" dataDxfId="2"/>
    <tableColumn id="28" xr3:uid="{412292D3-6C36-4AF9-9CCC-D4212F94BDE1}" name="Column12" dataDxfId="1"/>
    <tableColumn id="29" xr3:uid="{CF6AC0FD-877C-4A9C-AD3E-51C60F4FFF82}" name="Column13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1"/>
  <sheetViews>
    <sheetView showRowColHeaders="0" tabSelected="1" workbookViewId="0">
      <selection activeCell="D5" sqref="D5"/>
    </sheetView>
  </sheetViews>
  <sheetFormatPr defaultColWidth="0" defaultRowHeight="15" zeroHeight="1" x14ac:dyDescent="0.25"/>
  <cols>
    <col min="1" max="2" width="9.140625" customWidth="1"/>
    <col min="3" max="3" width="16.7109375" customWidth="1"/>
    <col min="4" max="4" width="131.42578125" customWidth="1"/>
    <col min="5" max="5" width="24.28515625" customWidth="1"/>
    <col min="6" max="6" width="19.5703125" customWidth="1"/>
    <col min="7" max="8" width="9.140625" customWidth="1"/>
    <col min="9" max="16384" width="9.140625" hidden="1"/>
  </cols>
  <sheetData>
    <row r="1" spans="1:28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</row>
    <row r="2" spans="1:28" ht="31.5" x14ac:dyDescent="0.5">
      <c r="A2" s="22"/>
      <c r="B2" s="24" t="s">
        <v>107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</row>
    <row r="3" spans="1:28" ht="31.5" x14ac:dyDescent="0.25">
      <c r="A3" s="22"/>
      <c r="B3" s="34" t="s">
        <v>274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</row>
    <row r="4" spans="1:28" ht="21" x14ac:dyDescent="0.35">
      <c r="A4" s="22"/>
      <c r="B4" s="50" t="s">
        <v>374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</row>
    <row r="5" spans="1:28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</row>
    <row r="6" spans="1:28" x14ac:dyDescent="0.25">
      <c r="A6" s="22"/>
      <c r="B6" s="22"/>
      <c r="C6" s="25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</row>
    <row r="7" spans="1:28" ht="47.25" customHeight="1" x14ac:dyDescent="0.25">
      <c r="A7" s="22"/>
      <c r="B7" s="52"/>
      <c r="C7" s="53" t="s">
        <v>275</v>
      </c>
      <c r="D7" s="52" t="s">
        <v>276</v>
      </c>
      <c r="E7" s="52" t="s">
        <v>277</v>
      </c>
      <c r="F7" s="52" t="s">
        <v>278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</row>
    <row r="8" spans="1:28" ht="47.25" customHeight="1" x14ac:dyDescent="0.25">
      <c r="A8" s="22"/>
      <c r="B8" s="51">
        <v>1</v>
      </c>
      <c r="C8" s="51" t="s">
        <v>279</v>
      </c>
      <c r="D8" s="51" t="s">
        <v>360</v>
      </c>
      <c r="E8" s="51" t="s">
        <v>357</v>
      </c>
      <c r="F8" s="51" t="s">
        <v>358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</row>
    <row r="9" spans="1:28" ht="47.25" customHeight="1" x14ac:dyDescent="0.25">
      <c r="A9" s="22"/>
      <c r="B9" s="51">
        <v>2</v>
      </c>
      <c r="C9" s="51" t="s">
        <v>280</v>
      </c>
      <c r="D9" s="51" t="s">
        <v>331</v>
      </c>
      <c r="E9" s="51" t="s">
        <v>357</v>
      </c>
      <c r="F9" s="51" t="s">
        <v>358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</row>
    <row r="10" spans="1:28" ht="47.25" customHeight="1" x14ac:dyDescent="0.25">
      <c r="A10" s="22"/>
      <c r="B10" s="51">
        <v>3</v>
      </c>
      <c r="C10" s="51" t="s">
        <v>281</v>
      </c>
      <c r="D10" s="51" t="s">
        <v>332</v>
      </c>
      <c r="E10" s="51" t="s">
        <v>357</v>
      </c>
      <c r="F10" s="51" t="s">
        <v>358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</row>
    <row r="11" spans="1:28" ht="47.25" customHeight="1" x14ac:dyDescent="0.25">
      <c r="A11" s="22"/>
      <c r="B11" s="51">
        <v>4</v>
      </c>
      <c r="C11" s="51" t="s">
        <v>282</v>
      </c>
      <c r="D11" s="51" t="s">
        <v>333</v>
      </c>
      <c r="E11" s="51" t="s">
        <v>357</v>
      </c>
      <c r="F11" s="51" t="s">
        <v>358</v>
      </c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</row>
    <row r="12" spans="1:28" ht="47.25" customHeight="1" x14ac:dyDescent="0.25">
      <c r="A12" s="22"/>
      <c r="B12" s="51">
        <v>5</v>
      </c>
      <c r="C12" s="51" t="s">
        <v>283</v>
      </c>
      <c r="D12" s="51" t="s">
        <v>334</v>
      </c>
      <c r="E12" s="51" t="s">
        <v>357</v>
      </c>
      <c r="F12" s="51" t="s">
        <v>358</v>
      </c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</row>
    <row r="13" spans="1:28" ht="47.25" customHeight="1" x14ac:dyDescent="0.25">
      <c r="A13" s="22"/>
      <c r="B13" s="51">
        <v>6</v>
      </c>
      <c r="C13" s="51" t="s">
        <v>284</v>
      </c>
      <c r="D13" s="51" t="s">
        <v>335</v>
      </c>
      <c r="E13" s="51" t="s">
        <v>357</v>
      </c>
      <c r="F13" s="51" t="s">
        <v>358</v>
      </c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pans="1:28" ht="47.25" customHeight="1" x14ac:dyDescent="0.25">
      <c r="A14" s="22"/>
      <c r="B14" s="51">
        <v>7</v>
      </c>
      <c r="C14" s="51" t="s">
        <v>285</v>
      </c>
      <c r="D14" s="51" t="s">
        <v>336</v>
      </c>
      <c r="E14" s="51" t="s">
        <v>357</v>
      </c>
      <c r="F14" s="51" t="s">
        <v>358</v>
      </c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</row>
    <row r="15" spans="1:28" ht="47.25" customHeight="1" x14ac:dyDescent="0.25">
      <c r="A15" s="22"/>
      <c r="B15" s="51">
        <v>8</v>
      </c>
      <c r="C15" s="51" t="s">
        <v>355</v>
      </c>
      <c r="D15" s="51" t="s">
        <v>356</v>
      </c>
      <c r="E15" s="51" t="s">
        <v>357</v>
      </c>
      <c r="F15" s="51" t="s">
        <v>358</v>
      </c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</row>
    <row r="16" spans="1:28" ht="30" x14ac:dyDescent="0.25">
      <c r="A16" s="22"/>
      <c r="B16" s="51">
        <v>9</v>
      </c>
      <c r="C16" s="51" t="s">
        <v>361</v>
      </c>
      <c r="D16" s="51" t="s">
        <v>359</v>
      </c>
      <c r="E16" s="51" t="s">
        <v>357</v>
      </c>
      <c r="F16" s="51" t="s">
        <v>358</v>
      </c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pans="1:28" ht="30" x14ac:dyDescent="0.25">
      <c r="A17" s="22"/>
      <c r="B17" s="51">
        <v>10</v>
      </c>
      <c r="C17" s="51" t="s">
        <v>366</v>
      </c>
      <c r="D17" s="51" t="s">
        <v>367</v>
      </c>
      <c r="E17" s="51" t="s">
        <v>357</v>
      </c>
      <c r="F17" s="51" t="s">
        <v>358</v>
      </c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</row>
    <row r="18" spans="1:28" x14ac:dyDescent="0.25">
      <c r="A18" s="22"/>
      <c r="B18" s="22"/>
      <c r="C18" s="22"/>
      <c r="D18" s="26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</row>
    <row r="19" spans="1:28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</row>
    <row r="20" spans="1:28" x14ac:dyDescent="0.25">
      <c r="A20" s="22"/>
      <c r="B20" s="22"/>
      <c r="C20" s="22"/>
      <c r="D20" s="25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</row>
    <row r="21" spans="1:28" x14ac:dyDescent="0.25">
      <c r="A21" s="22"/>
      <c r="B21" s="22"/>
      <c r="C21" s="22"/>
      <c r="D21" s="27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</row>
    <row r="22" spans="1:28" hidden="1" x14ac:dyDescent="0.25">
      <c r="B22" s="22"/>
      <c r="C22" s="22"/>
      <c r="D22" s="28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</row>
    <row r="23" spans="1:28" hidden="1" x14ac:dyDescent="0.25">
      <c r="B23" s="22"/>
      <c r="C23" s="22"/>
      <c r="D23" s="29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</row>
    <row r="24" spans="1:28" hidden="1" x14ac:dyDescent="0.25">
      <c r="B24" s="22"/>
      <c r="C24" s="22"/>
      <c r="D24" s="28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</row>
    <row r="25" spans="1:28" hidden="1" x14ac:dyDescent="0.25">
      <c r="B25" s="22"/>
      <c r="C25" s="22"/>
      <c r="D25" s="25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pans="1:28" hidden="1" x14ac:dyDescent="0.25">
      <c r="B26" s="22"/>
      <c r="C26" s="22"/>
      <c r="D26" s="27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</row>
    <row r="27" spans="1:28" hidden="1" x14ac:dyDescent="0.25">
      <c r="B27" s="22"/>
      <c r="C27" s="22"/>
      <c r="D27" s="27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</row>
    <row r="28" spans="1:28" hidden="1" x14ac:dyDescent="0.25">
      <c r="B28" s="22"/>
      <c r="C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29" spans="1:28" hidden="1" x14ac:dyDescent="0.25">
      <c r="B29" s="22"/>
      <c r="C29" s="23"/>
      <c r="D29" s="28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</row>
    <row r="30" spans="1:28" hidden="1" x14ac:dyDescent="0.25">
      <c r="B30" s="22"/>
      <c r="C30" s="23"/>
      <c r="D30" s="30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</row>
    <row r="31" spans="1:28" hidden="1" x14ac:dyDescent="0.25">
      <c r="B31" s="22"/>
      <c r="C31" s="22"/>
      <c r="D31" s="27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</row>
    <row r="32" spans="1:28" hidden="1" x14ac:dyDescent="0.25">
      <c r="B32" s="22"/>
      <c r="C32" s="22"/>
      <c r="D32" s="28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</row>
    <row r="33" spans="2:28" hidden="1" x14ac:dyDescent="0.25"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</row>
    <row r="34" spans="2:28" hidden="1" x14ac:dyDescent="0.25"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  <row r="35" spans="2:28" hidden="1" x14ac:dyDescent="0.25"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</row>
    <row r="36" spans="2:28" hidden="1" x14ac:dyDescent="0.25"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</row>
    <row r="37" spans="2:28" hidden="1" x14ac:dyDescent="0.25"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</row>
    <row r="38" spans="2:28" hidden="1" x14ac:dyDescent="0.25"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</row>
    <row r="39" spans="2:28" hidden="1" x14ac:dyDescent="0.25"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</row>
    <row r="40" spans="2:28" hidden="1" x14ac:dyDescent="0.25"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</row>
    <row r="41" spans="2:28" hidden="1" x14ac:dyDescent="0.25"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</row>
  </sheetData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EX65"/>
  <sheetViews>
    <sheetView zoomScale="80" zoomScaleNormal="80" workbookViewId="0">
      <selection activeCell="G2" sqref="G2"/>
    </sheetView>
  </sheetViews>
  <sheetFormatPr defaultColWidth="0" defaultRowHeight="15" customHeight="1" zeroHeight="1" x14ac:dyDescent="0.25"/>
  <cols>
    <col min="1" max="1" width="7.140625" bestFit="1" customWidth="1"/>
    <col min="2" max="2" width="5.28515625" customWidth="1"/>
    <col min="3" max="3" width="73.28515625" customWidth="1"/>
    <col min="4" max="6" width="12.7109375" customWidth="1"/>
    <col min="7" max="8" width="16" customWidth="1"/>
    <col min="9" max="10" width="13" customWidth="1"/>
    <col min="11" max="11" width="12.7109375" customWidth="1"/>
    <col min="12" max="12" width="13.42578125" customWidth="1"/>
    <col min="13" max="13" width="12.7109375" customWidth="1"/>
    <col min="14" max="14" width="13.7109375" customWidth="1"/>
    <col min="15" max="16" width="13.42578125" customWidth="1"/>
    <col min="17" max="17" width="12.85546875" customWidth="1"/>
    <col min="18" max="18" width="13.42578125" customWidth="1"/>
    <col min="19" max="19" width="12.5703125" customWidth="1"/>
    <col min="20" max="20" width="13.42578125" customWidth="1"/>
    <col min="21" max="21" width="12.85546875" customWidth="1"/>
    <col min="22" max="28" width="13.42578125" customWidth="1"/>
    <col min="29" max="29" width="3.28515625" customWidth="1"/>
    <col min="30" max="36" width="15.42578125" hidden="1"/>
    <col min="37" max="37" width="9.140625" hidden="1"/>
    <col min="38" max="38" width="68.42578125" hidden="1"/>
    <col min="39" max="52" width="15.42578125" hidden="1"/>
    <col min="53" max="53" width="9.140625" hidden="1"/>
    <col min="54" max="54" width="68.42578125" hidden="1"/>
    <col min="55" max="68" width="15.42578125" hidden="1"/>
    <col min="69" max="69" width="9.140625" hidden="1"/>
    <col min="70" max="70" width="68.42578125" hidden="1"/>
    <col min="71" max="84" width="15.42578125" hidden="1"/>
    <col min="85" max="85" width="9.140625" hidden="1"/>
    <col min="86" max="86" width="68.42578125" hidden="1"/>
    <col min="87" max="100" width="15.42578125" hidden="1"/>
    <col min="101" max="101" width="9.140625" hidden="1"/>
    <col min="102" max="102" width="68.42578125" hidden="1"/>
    <col min="103" max="116" width="15.42578125" hidden="1"/>
    <col min="117" max="117" width="9.140625" hidden="1"/>
    <col min="118" max="118" width="68.42578125" hidden="1"/>
    <col min="119" max="132" width="15.42578125" hidden="1"/>
    <col min="133" max="133" width="9.140625" hidden="1"/>
    <col min="134" max="134" width="68.42578125" hidden="1"/>
    <col min="135" max="148" width="15.42578125" hidden="1"/>
    <col min="149" max="149" width="9.140625" hidden="1"/>
    <col min="150" max="150" width="68.42578125" hidden="1"/>
    <col min="151" max="164" width="15.42578125" hidden="1"/>
    <col min="165" max="165" width="9.140625" hidden="1"/>
    <col min="166" max="166" width="68.42578125" hidden="1"/>
    <col min="167" max="180" width="15.42578125" hidden="1"/>
    <col min="181" max="181" width="9.140625" hidden="1"/>
    <col min="182" max="182" width="68.42578125" hidden="1"/>
    <col min="183" max="196" width="15.42578125" hidden="1"/>
    <col min="197" max="197" width="9.140625" hidden="1"/>
    <col min="198" max="198" width="68.42578125" hidden="1"/>
    <col min="199" max="212" width="15.42578125" hidden="1"/>
    <col min="213" max="213" width="9.140625" hidden="1"/>
    <col min="214" max="214" width="68.42578125" hidden="1"/>
    <col min="215" max="228" width="15.42578125" hidden="1"/>
    <col min="229" max="229" width="9.140625" hidden="1"/>
    <col min="230" max="230" width="68.42578125" hidden="1"/>
    <col min="231" max="244" width="15.42578125" hidden="1"/>
    <col min="245" max="245" width="9.140625" hidden="1"/>
    <col min="246" max="246" width="68.42578125" hidden="1"/>
    <col min="247" max="260" width="15.42578125" hidden="1"/>
    <col min="261" max="261" width="9.140625" hidden="1"/>
    <col min="262" max="262" width="68.42578125" hidden="1"/>
    <col min="263" max="276" width="15.42578125" hidden="1"/>
    <col min="277" max="277" width="9.140625" hidden="1"/>
    <col min="278" max="278" width="68.42578125" hidden="1"/>
    <col min="279" max="292" width="15.42578125" hidden="1"/>
    <col min="293" max="293" width="9.140625" hidden="1"/>
    <col min="294" max="294" width="68.42578125" hidden="1"/>
    <col min="295" max="308" width="15.42578125" hidden="1"/>
    <col min="309" max="309" width="9.140625" hidden="1"/>
    <col min="310" max="310" width="68.42578125" hidden="1"/>
    <col min="311" max="324" width="15.42578125" hidden="1"/>
    <col min="325" max="325" width="9.140625" hidden="1"/>
    <col min="326" max="326" width="68.42578125" hidden="1"/>
    <col min="327" max="340" width="15.42578125" hidden="1"/>
    <col min="341" max="341" width="9.140625" hidden="1"/>
    <col min="342" max="342" width="68.42578125" hidden="1"/>
    <col min="343" max="356" width="15.42578125" hidden="1"/>
    <col min="357" max="357" width="9.140625" hidden="1"/>
    <col min="358" max="358" width="68.42578125" hidden="1"/>
    <col min="359" max="372" width="15.42578125" hidden="1"/>
    <col min="373" max="373" width="9.140625" hidden="1"/>
    <col min="374" max="374" width="68.42578125" hidden="1"/>
    <col min="375" max="388" width="15.42578125" hidden="1"/>
    <col min="389" max="389" width="9.140625" hidden="1"/>
    <col min="390" max="390" width="68.42578125" hidden="1"/>
    <col min="391" max="404" width="15.42578125" hidden="1"/>
    <col min="405" max="405" width="9.140625" hidden="1"/>
    <col min="406" max="406" width="68.42578125" hidden="1"/>
    <col min="407" max="420" width="15.42578125" hidden="1"/>
    <col min="421" max="421" width="9.140625" hidden="1"/>
    <col min="422" max="422" width="68.42578125" hidden="1"/>
    <col min="423" max="436" width="15.42578125" hidden="1"/>
    <col min="437" max="437" width="9.140625" hidden="1"/>
    <col min="438" max="438" width="68.42578125" hidden="1"/>
    <col min="439" max="452" width="15.42578125" hidden="1"/>
    <col min="453" max="453" width="9.140625" hidden="1"/>
    <col min="454" max="454" width="68.42578125" hidden="1"/>
    <col min="455" max="468" width="15.42578125" hidden="1"/>
    <col min="469" max="469" width="9.140625" hidden="1"/>
    <col min="470" max="470" width="68.42578125" hidden="1"/>
    <col min="471" max="484" width="15.42578125" hidden="1"/>
    <col min="485" max="485" width="9.140625" hidden="1"/>
    <col min="486" max="486" width="68.42578125" hidden="1"/>
    <col min="487" max="500" width="15.42578125" hidden="1"/>
    <col min="501" max="501" width="9.140625" hidden="1"/>
    <col min="502" max="502" width="68.42578125" hidden="1"/>
    <col min="503" max="516" width="15.42578125" hidden="1"/>
    <col min="517" max="517" width="9.140625" hidden="1"/>
    <col min="518" max="518" width="68.42578125" hidden="1"/>
    <col min="519" max="532" width="15.42578125" hidden="1"/>
    <col min="533" max="533" width="9.140625" hidden="1"/>
    <col min="534" max="534" width="68.42578125" hidden="1"/>
    <col min="535" max="548" width="15.42578125" hidden="1"/>
    <col min="549" max="549" width="9.140625" hidden="1"/>
    <col min="550" max="550" width="68.42578125" hidden="1"/>
    <col min="551" max="564" width="15.42578125" hidden="1"/>
    <col min="565" max="565" width="9.140625" hidden="1"/>
    <col min="566" max="566" width="68.42578125" hidden="1"/>
    <col min="567" max="580" width="15.42578125" hidden="1"/>
    <col min="581" max="581" width="9.140625" hidden="1"/>
    <col min="582" max="582" width="68.42578125" hidden="1"/>
    <col min="583" max="596" width="15.42578125" hidden="1"/>
    <col min="597" max="597" width="9.140625" hidden="1"/>
    <col min="598" max="598" width="68.42578125" hidden="1"/>
    <col min="599" max="612" width="15.42578125" hidden="1"/>
    <col min="613" max="613" width="9.140625" hidden="1"/>
    <col min="614" max="614" width="68.42578125" hidden="1"/>
    <col min="615" max="628" width="15.42578125" hidden="1"/>
    <col min="629" max="629" width="9.140625" hidden="1"/>
    <col min="630" max="630" width="68.42578125" hidden="1"/>
    <col min="631" max="644" width="15.42578125" hidden="1"/>
    <col min="645" max="645" width="9.140625" hidden="1"/>
    <col min="646" max="646" width="68.42578125" hidden="1"/>
    <col min="647" max="660" width="15.42578125" hidden="1"/>
    <col min="661" max="661" width="9.140625" hidden="1"/>
    <col min="662" max="662" width="68.42578125" hidden="1"/>
    <col min="663" max="676" width="15.42578125" hidden="1"/>
    <col min="677" max="677" width="9.140625" hidden="1"/>
    <col min="678" max="678" width="68.42578125" hidden="1"/>
    <col min="679" max="692" width="15.42578125" hidden="1"/>
    <col min="693" max="693" width="9.140625" hidden="1"/>
    <col min="694" max="694" width="68.42578125" hidden="1"/>
    <col min="695" max="708" width="15.42578125" hidden="1"/>
    <col min="709" max="709" width="9.140625" hidden="1"/>
    <col min="710" max="710" width="68.42578125" hidden="1"/>
    <col min="711" max="724" width="15.42578125" hidden="1"/>
    <col min="725" max="725" width="9.140625" hidden="1"/>
    <col min="726" max="726" width="68.42578125" hidden="1"/>
    <col min="727" max="740" width="15.42578125" hidden="1"/>
    <col min="741" max="741" width="9.140625" hidden="1"/>
    <col min="742" max="742" width="68.42578125" hidden="1"/>
    <col min="743" max="756" width="15.42578125" hidden="1"/>
    <col min="757" max="757" width="9.140625" hidden="1"/>
    <col min="758" max="758" width="68.42578125" hidden="1"/>
    <col min="759" max="772" width="15.42578125" hidden="1"/>
    <col min="773" max="773" width="9.140625" hidden="1"/>
    <col min="774" max="774" width="68.42578125" hidden="1"/>
    <col min="775" max="788" width="15.42578125" hidden="1"/>
    <col min="789" max="789" width="9.140625" hidden="1"/>
    <col min="790" max="790" width="68.42578125" hidden="1"/>
    <col min="791" max="804" width="15.42578125" hidden="1"/>
    <col min="805" max="805" width="9.140625" hidden="1"/>
    <col min="806" max="806" width="68.42578125" hidden="1"/>
    <col min="807" max="820" width="15.42578125" hidden="1"/>
    <col min="821" max="821" width="9.140625" hidden="1"/>
    <col min="822" max="822" width="68.42578125" hidden="1"/>
    <col min="823" max="836" width="15.42578125" hidden="1"/>
    <col min="837" max="837" width="9.140625" hidden="1"/>
    <col min="838" max="838" width="68.42578125" hidden="1"/>
    <col min="839" max="852" width="15.42578125" hidden="1"/>
    <col min="853" max="853" width="9.140625" hidden="1"/>
    <col min="854" max="854" width="68.42578125" hidden="1"/>
    <col min="855" max="868" width="15.42578125" hidden="1"/>
    <col min="869" max="869" width="9.140625" hidden="1"/>
    <col min="870" max="870" width="68.42578125" hidden="1"/>
    <col min="871" max="884" width="15.42578125" hidden="1"/>
    <col min="885" max="885" width="9.140625" hidden="1"/>
    <col min="886" max="886" width="68.42578125" hidden="1"/>
    <col min="887" max="900" width="15.42578125" hidden="1"/>
    <col min="901" max="901" width="9.140625" hidden="1"/>
    <col min="902" max="902" width="68.42578125" hidden="1"/>
    <col min="903" max="916" width="15.42578125" hidden="1"/>
    <col min="917" max="917" width="9.140625" hidden="1"/>
    <col min="918" max="918" width="68.42578125" hidden="1"/>
    <col min="919" max="932" width="15.42578125" hidden="1"/>
    <col min="933" max="933" width="9.140625" hidden="1"/>
    <col min="934" max="934" width="68.42578125" hidden="1"/>
    <col min="935" max="948" width="15.42578125" hidden="1"/>
    <col min="949" max="949" width="9.140625" hidden="1"/>
    <col min="950" max="950" width="68.42578125" hidden="1"/>
    <col min="951" max="964" width="15.42578125" hidden="1"/>
    <col min="965" max="965" width="9.140625" hidden="1"/>
    <col min="966" max="966" width="68.42578125" hidden="1"/>
    <col min="967" max="980" width="15.42578125" hidden="1"/>
    <col min="981" max="981" width="9.140625" hidden="1"/>
    <col min="982" max="982" width="68.42578125" hidden="1"/>
    <col min="983" max="996" width="15.42578125" hidden="1"/>
    <col min="997" max="997" width="9.140625" hidden="1"/>
    <col min="998" max="998" width="68.42578125" hidden="1"/>
    <col min="999" max="1012" width="15.42578125" hidden="1"/>
    <col min="1013" max="1013" width="9.140625" hidden="1"/>
    <col min="1014" max="1014" width="68.42578125" hidden="1"/>
    <col min="1015" max="1028" width="15.42578125" hidden="1"/>
    <col min="1029" max="1029" width="9.140625" hidden="1"/>
    <col min="1030" max="1030" width="68.42578125" hidden="1"/>
    <col min="1031" max="1044" width="15.42578125" hidden="1"/>
    <col min="1045" max="1045" width="9.140625" hidden="1"/>
    <col min="1046" max="1046" width="68.42578125" hidden="1"/>
    <col min="1047" max="1060" width="15.42578125" hidden="1"/>
    <col min="1061" max="1061" width="9.140625" hidden="1"/>
    <col min="1062" max="1062" width="68.42578125" hidden="1"/>
    <col min="1063" max="1076" width="15.42578125" hidden="1"/>
    <col min="1077" max="1077" width="9.140625" hidden="1"/>
    <col min="1078" max="1078" width="68.42578125" hidden="1"/>
    <col min="1079" max="1092" width="15.42578125" hidden="1"/>
    <col min="1093" max="1093" width="9.140625" hidden="1"/>
    <col min="1094" max="1094" width="68.42578125" hidden="1"/>
    <col min="1095" max="1108" width="15.42578125" hidden="1"/>
    <col min="1109" max="1109" width="9.140625" hidden="1"/>
    <col min="1110" max="1110" width="68.42578125" hidden="1"/>
    <col min="1111" max="1124" width="15.42578125" hidden="1"/>
    <col min="1125" max="1125" width="9.140625" hidden="1"/>
    <col min="1126" max="1126" width="68.42578125" hidden="1"/>
    <col min="1127" max="1140" width="15.42578125" hidden="1"/>
    <col min="1141" max="1141" width="9.140625" hidden="1"/>
    <col min="1142" max="1142" width="68.42578125" hidden="1"/>
    <col min="1143" max="1156" width="15.42578125" hidden="1"/>
    <col min="1157" max="1157" width="9.140625" hidden="1"/>
    <col min="1158" max="1158" width="68.42578125" hidden="1"/>
    <col min="1159" max="1172" width="15.42578125" hidden="1"/>
    <col min="1173" max="1173" width="9.140625" hidden="1"/>
    <col min="1174" max="1174" width="68.42578125" hidden="1"/>
    <col min="1175" max="1188" width="15.42578125" hidden="1"/>
    <col min="1189" max="1189" width="9.140625" hidden="1"/>
    <col min="1190" max="1190" width="68.42578125" hidden="1"/>
    <col min="1191" max="1204" width="15.42578125" hidden="1"/>
    <col min="1205" max="1205" width="9.140625" hidden="1"/>
    <col min="1206" max="1206" width="68.42578125" hidden="1"/>
    <col min="1207" max="1220" width="15.42578125" hidden="1"/>
    <col min="1221" max="1221" width="9.140625" hidden="1"/>
    <col min="1222" max="1222" width="68.42578125" hidden="1"/>
    <col min="1223" max="1236" width="15.42578125" hidden="1"/>
    <col min="1237" max="1237" width="9.140625" hidden="1"/>
    <col min="1238" max="1238" width="68.42578125" hidden="1"/>
    <col min="1239" max="1252" width="15.42578125" hidden="1"/>
    <col min="1253" max="1253" width="9.140625" hidden="1"/>
    <col min="1254" max="1254" width="68.42578125" hidden="1"/>
    <col min="1255" max="1268" width="15.42578125" hidden="1"/>
    <col min="1269" max="1269" width="9.140625" hidden="1"/>
    <col min="1270" max="1270" width="68.42578125" hidden="1"/>
    <col min="1271" max="1284" width="15.42578125" hidden="1"/>
    <col min="1285" max="1285" width="9.140625" hidden="1"/>
    <col min="1286" max="1286" width="68.42578125" hidden="1"/>
    <col min="1287" max="1300" width="15.42578125" hidden="1"/>
    <col min="1301" max="1301" width="9.140625" hidden="1"/>
    <col min="1302" max="1302" width="68.42578125" hidden="1"/>
    <col min="1303" max="1316" width="15.42578125" hidden="1"/>
    <col min="1317" max="1317" width="9.140625" hidden="1"/>
    <col min="1318" max="1318" width="68.42578125" hidden="1"/>
    <col min="1319" max="1332" width="15.42578125" hidden="1"/>
    <col min="1333" max="1333" width="9.140625" hidden="1"/>
    <col min="1334" max="1334" width="68.42578125" hidden="1"/>
    <col min="1335" max="1348" width="15.42578125" hidden="1"/>
    <col min="1349" max="1349" width="9.140625" hidden="1"/>
    <col min="1350" max="1350" width="68.42578125" hidden="1"/>
    <col min="1351" max="1364" width="15.42578125" hidden="1"/>
    <col min="1365" max="1365" width="9.140625" hidden="1"/>
    <col min="1366" max="1366" width="68.42578125" hidden="1"/>
    <col min="1367" max="1380" width="15.42578125" hidden="1"/>
    <col min="1381" max="1381" width="9.140625" hidden="1"/>
    <col min="1382" max="1382" width="68.42578125" hidden="1"/>
    <col min="1383" max="1396" width="15.42578125" hidden="1"/>
    <col min="1397" max="1397" width="9.140625" hidden="1"/>
    <col min="1398" max="1398" width="68.42578125" hidden="1"/>
    <col min="1399" max="1412" width="15.42578125" hidden="1"/>
    <col min="1413" max="1413" width="9.140625" hidden="1"/>
    <col min="1414" max="1414" width="68.42578125" hidden="1"/>
    <col min="1415" max="1428" width="15.42578125" hidden="1"/>
    <col min="1429" max="1429" width="9.140625" hidden="1"/>
    <col min="1430" max="1430" width="68.42578125" hidden="1"/>
    <col min="1431" max="1444" width="15.42578125" hidden="1"/>
    <col min="1445" max="1445" width="9.140625" hidden="1"/>
    <col min="1446" max="1446" width="68.42578125" hidden="1"/>
    <col min="1447" max="1460" width="15.42578125" hidden="1"/>
    <col min="1461" max="1461" width="9.140625" hidden="1"/>
    <col min="1462" max="1462" width="68.42578125" hidden="1"/>
    <col min="1463" max="1476" width="15.42578125" hidden="1"/>
    <col min="1477" max="1477" width="9.140625" hidden="1"/>
    <col min="1478" max="1478" width="68.42578125" hidden="1"/>
    <col min="1479" max="1492" width="15.42578125" hidden="1"/>
    <col min="1493" max="1493" width="9.140625" hidden="1"/>
    <col min="1494" max="1494" width="68.42578125" hidden="1"/>
    <col min="1495" max="1508" width="15.42578125" hidden="1"/>
    <col min="1509" max="1509" width="9.140625" hidden="1"/>
    <col min="1510" max="1510" width="68.42578125" hidden="1"/>
    <col min="1511" max="1524" width="15.42578125" hidden="1"/>
    <col min="1525" max="1525" width="9.140625" hidden="1"/>
    <col min="1526" max="1526" width="68.42578125" hidden="1"/>
    <col min="1527" max="1540" width="15.42578125" hidden="1"/>
    <col min="1541" max="1541" width="9.140625" hidden="1"/>
    <col min="1542" max="1542" width="68.42578125" hidden="1"/>
    <col min="1543" max="1556" width="15.42578125" hidden="1"/>
    <col min="1557" max="1557" width="9.140625" hidden="1"/>
    <col min="1558" max="1558" width="68.42578125" hidden="1"/>
    <col min="1559" max="1572" width="15.42578125" hidden="1"/>
    <col min="1573" max="1573" width="9.140625" hidden="1"/>
    <col min="1574" max="1574" width="68.42578125" hidden="1"/>
    <col min="1575" max="1588" width="15.42578125" hidden="1"/>
    <col min="1589" max="1589" width="9.140625" hidden="1"/>
    <col min="1590" max="1590" width="68.42578125" hidden="1"/>
    <col min="1591" max="1604" width="15.42578125" hidden="1"/>
    <col min="1605" max="1605" width="9.140625" hidden="1"/>
    <col min="1606" max="1606" width="68.42578125" hidden="1"/>
    <col min="1607" max="1620" width="15.42578125" hidden="1"/>
    <col min="1621" max="1621" width="9.140625" hidden="1"/>
    <col min="1622" max="1622" width="68.42578125" hidden="1"/>
    <col min="1623" max="1636" width="15.42578125" hidden="1"/>
    <col min="1637" max="1637" width="9.140625" hidden="1"/>
    <col min="1638" max="1638" width="68.42578125" hidden="1"/>
    <col min="1639" max="1652" width="15.42578125" hidden="1"/>
    <col min="1653" max="1653" width="9.140625" hidden="1"/>
    <col min="1654" max="1654" width="68.42578125" hidden="1"/>
    <col min="1655" max="1668" width="15.42578125" hidden="1"/>
    <col min="1669" max="1669" width="9.140625" hidden="1"/>
    <col min="1670" max="1670" width="68.42578125" hidden="1"/>
    <col min="1671" max="1684" width="15.42578125" hidden="1"/>
    <col min="1685" max="1685" width="9.140625" hidden="1"/>
    <col min="1686" max="1686" width="68.42578125" hidden="1"/>
    <col min="1687" max="1700" width="15.42578125" hidden="1"/>
    <col min="1701" max="1701" width="9.140625" hidden="1"/>
    <col min="1702" max="1702" width="68.42578125" hidden="1"/>
    <col min="1703" max="1716" width="15.42578125" hidden="1"/>
    <col min="1717" max="1717" width="9.140625" hidden="1"/>
    <col min="1718" max="1718" width="68.42578125" hidden="1"/>
    <col min="1719" max="1732" width="15.42578125" hidden="1"/>
    <col min="1733" max="1733" width="9.140625" hidden="1"/>
    <col min="1734" max="1734" width="68.42578125" hidden="1"/>
    <col min="1735" max="1748" width="15.42578125" hidden="1"/>
    <col min="1749" max="1749" width="9.140625" hidden="1"/>
    <col min="1750" max="1750" width="68.42578125" hidden="1"/>
    <col min="1751" max="1764" width="15.42578125" hidden="1"/>
    <col min="1765" max="1765" width="9.140625" hidden="1"/>
    <col min="1766" max="1766" width="68.42578125" hidden="1"/>
    <col min="1767" max="1780" width="15.42578125" hidden="1"/>
    <col min="1781" max="1781" width="9.140625" hidden="1"/>
    <col min="1782" max="1782" width="68.42578125" hidden="1"/>
    <col min="1783" max="1796" width="15.42578125" hidden="1"/>
    <col min="1797" max="1797" width="9.140625" hidden="1"/>
    <col min="1798" max="1798" width="68.42578125" hidden="1"/>
    <col min="1799" max="1812" width="15.42578125" hidden="1"/>
    <col min="1813" max="1813" width="9.140625" hidden="1"/>
    <col min="1814" max="1814" width="68.42578125" hidden="1"/>
    <col min="1815" max="1828" width="15.42578125" hidden="1"/>
    <col min="1829" max="1829" width="9.140625" hidden="1"/>
    <col min="1830" max="1830" width="68.42578125" hidden="1"/>
    <col min="1831" max="1844" width="15.42578125" hidden="1"/>
    <col min="1845" max="1845" width="9.140625" hidden="1"/>
    <col min="1846" max="1846" width="68.42578125" hidden="1"/>
    <col min="1847" max="1860" width="15.42578125" hidden="1"/>
    <col min="1861" max="1861" width="9.140625" hidden="1"/>
    <col min="1862" max="1862" width="68.42578125" hidden="1"/>
    <col min="1863" max="1876" width="15.42578125" hidden="1"/>
    <col min="1877" max="1877" width="9.140625" hidden="1"/>
    <col min="1878" max="1878" width="68.42578125" hidden="1"/>
    <col min="1879" max="1892" width="15.42578125" hidden="1"/>
    <col min="1893" max="1893" width="9.140625" hidden="1"/>
    <col min="1894" max="1894" width="68.42578125" hidden="1"/>
    <col min="1895" max="1908" width="15.42578125" hidden="1"/>
    <col min="1909" max="1909" width="9.140625" hidden="1"/>
    <col min="1910" max="1910" width="68.42578125" hidden="1"/>
    <col min="1911" max="1924" width="15.42578125" hidden="1"/>
    <col min="1925" max="1925" width="9.140625" hidden="1"/>
    <col min="1926" max="1926" width="68.42578125" hidden="1"/>
    <col min="1927" max="1940" width="15.42578125" hidden="1"/>
    <col min="1941" max="1941" width="9.140625" hidden="1"/>
    <col min="1942" max="1942" width="68.42578125" hidden="1"/>
    <col min="1943" max="1956" width="15.42578125" hidden="1"/>
    <col min="1957" max="1957" width="9.140625" hidden="1"/>
    <col min="1958" max="1958" width="68.42578125" hidden="1"/>
    <col min="1959" max="1972" width="15.42578125" hidden="1"/>
    <col min="1973" max="1973" width="9.140625" hidden="1"/>
    <col min="1974" max="1974" width="68.42578125" hidden="1"/>
    <col min="1975" max="1988" width="15.42578125" hidden="1"/>
    <col min="1989" max="1989" width="9.140625" hidden="1"/>
    <col min="1990" max="1990" width="68.42578125" hidden="1"/>
    <col min="1991" max="2004" width="15.42578125" hidden="1"/>
    <col min="2005" max="2005" width="9.140625" hidden="1"/>
    <col min="2006" max="2006" width="68.42578125" hidden="1"/>
    <col min="2007" max="2020" width="15.42578125" hidden="1"/>
    <col min="2021" max="2021" width="9.140625" hidden="1"/>
    <col min="2022" max="2022" width="68.42578125" hidden="1"/>
    <col min="2023" max="2036" width="15.42578125" hidden="1"/>
    <col min="2037" max="2037" width="9.140625" hidden="1"/>
    <col min="2038" max="2038" width="68.42578125" hidden="1"/>
    <col min="2039" max="2052" width="15.42578125" hidden="1"/>
    <col min="2053" max="2053" width="9.140625" hidden="1"/>
    <col min="2054" max="2054" width="68.42578125" hidden="1"/>
    <col min="2055" max="2068" width="15.42578125" hidden="1"/>
    <col min="2069" max="2069" width="9.140625" hidden="1"/>
    <col min="2070" max="2070" width="68.42578125" hidden="1"/>
    <col min="2071" max="2084" width="15.42578125" hidden="1"/>
    <col min="2085" max="2085" width="9.140625" hidden="1"/>
    <col min="2086" max="2086" width="68.42578125" hidden="1"/>
    <col min="2087" max="2100" width="15.42578125" hidden="1"/>
    <col min="2101" max="2101" width="9.140625" hidden="1"/>
    <col min="2102" max="2102" width="68.42578125" hidden="1"/>
    <col min="2103" max="2116" width="15.42578125" hidden="1"/>
    <col min="2117" max="2117" width="9.140625" hidden="1"/>
    <col min="2118" max="2118" width="68.42578125" hidden="1"/>
    <col min="2119" max="2132" width="15.42578125" hidden="1"/>
    <col min="2133" max="2133" width="9.140625" hidden="1"/>
    <col min="2134" max="2134" width="68.42578125" hidden="1"/>
    <col min="2135" max="2148" width="15.42578125" hidden="1"/>
    <col min="2149" max="2149" width="9.140625" hidden="1"/>
    <col min="2150" max="2150" width="68.42578125" hidden="1"/>
    <col min="2151" max="2164" width="15.42578125" hidden="1"/>
    <col min="2165" max="2165" width="9.140625" hidden="1"/>
    <col min="2166" max="2166" width="68.42578125" hidden="1"/>
    <col min="2167" max="2180" width="15.42578125" hidden="1"/>
    <col min="2181" max="2181" width="9.140625" hidden="1"/>
    <col min="2182" max="2182" width="68.42578125" hidden="1"/>
    <col min="2183" max="2196" width="15.42578125" hidden="1"/>
    <col min="2197" max="2197" width="9.140625" hidden="1"/>
    <col min="2198" max="2198" width="68.42578125" hidden="1"/>
    <col min="2199" max="2212" width="15.42578125" hidden="1"/>
    <col min="2213" max="2213" width="9.140625" hidden="1"/>
    <col min="2214" max="2214" width="68.42578125" hidden="1"/>
    <col min="2215" max="2228" width="15.42578125" hidden="1"/>
    <col min="2229" max="2229" width="9.140625" hidden="1"/>
    <col min="2230" max="2230" width="68.42578125" hidden="1"/>
    <col min="2231" max="2244" width="15.42578125" hidden="1"/>
    <col min="2245" max="2245" width="9.140625" hidden="1"/>
    <col min="2246" max="2246" width="68.42578125" hidden="1"/>
    <col min="2247" max="2260" width="15.42578125" hidden="1"/>
    <col min="2261" max="2261" width="9.140625" hidden="1"/>
    <col min="2262" max="2262" width="68.42578125" hidden="1"/>
    <col min="2263" max="2276" width="15.42578125" hidden="1"/>
    <col min="2277" max="2277" width="9.140625" hidden="1"/>
    <col min="2278" max="2278" width="68.42578125" hidden="1"/>
    <col min="2279" max="2292" width="15.42578125" hidden="1"/>
    <col min="2293" max="2293" width="9.140625" hidden="1"/>
    <col min="2294" max="2294" width="68.42578125" hidden="1"/>
    <col min="2295" max="2308" width="15.42578125" hidden="1"/>
    <col min="2309" max="2309" width="9.140625" hidden="1"/>
    <col min="2310" max="2310" width="68.42578125" hidden="1"/>
    <col min="2311" max="2324" width="15.42578125" hidden="1"/>
    <col min="2325" max="2325" width="9.140625" hidden="1"/>
    <col min="2326" max="2326" width="68.42578125" hidden="1"/>
    <col min="2327" max="2340" width="15.42578125" hidden="1"/>
    <col min="2341" max="2341" width="9.140625" hidden="1"/>
    <col min="2342" max="2342" width="68.42578125" hidden="1"/>
    <col min="2343" max="2356" width="15.42578125" hidden="1"/>
    <col min="2357" max="2357" width="9.140625" hidden="1"/>
    <col min="2358" max="2358" width="68.42578125" hidden="1"/>
    <col min="2359" max="2372" width="15.42578125" hidden="1"/>
    <col min="2373" max="2373" width="9.140625" hidden="1"/>
    <col min="2374" max="2374" width="68.42578125" hidden="1"/>
    <col min="2375" max="2388" width="15.42578125" hidden="1"/>
    <col min="2389" max="2389" width="9.140625" hidden="1"/>
    <col min="2390" max="2390" width="68.42578125" hidden="1"/>
    <col min="2391" max="2404" width="15.42578125" hidden="1"/>
    <col min="2405" max="2405" width="9.140625" hidden="1"/>
    <col min="2406" max="2406" width="68.42578125" hidden="1"/>
    <col min="2407" max="2420" width="15.42578125" hidden="1"/>
    <col min="2421" max="2421" width="9.140625" hidden="1"/>
    <col min="2422" max="2422" width="68.42578125" hidden="1"/>
    <col min="2423" max="2436" width="15.42578125" hidden="1"/>
    <col min="2437" max="2437" width="9.140625" hidden="1"/>
    <col min="2438" max="2438" width="68.42578125" hidden="1"/>
    <col min="2439" max="2452" width="15.42578125" hidden="1"/>
    <col min="2453" max="2453" width="9.140625" hidden="1"/>
    <col min="2454" max="2454" width="68.42578125" hidden="1"/>
    <col min="2455" max="2468" width="15.42578125" hidden="1"/>
    <col min="2469" max="2469" width="9.140625" hidden="1"/>
    <col min="2470" max="2470" width="68.42578125" hidden="1"/>
    <col min="2471" max="2484" width="15.42578125" hidden="1"/>
    <col min="2485" max="2485" width="9.140625" hidden="1"/>
    <col min="2486" max="2486" width="68.42578125" hidden="1"/>
    <col min="2487" max="2500" width="15.42578125" hidden="1"/>
    <col min="2501" max="2501" width="9.140625" hidden="1"/>
    <col min="2502" max="2502" width="68.42578125" hidden="1"/>
    <col min="2503" max="2516" width="15.42578125" hidden="1"/>
    <col min="2517" max="2517" width="9.140625" hidden="1"/>
    <col min="2518" max="2518" width="68.42578125" hidden="1"/>
    <col min="2519" max="2532" width="15.42578125" hidden="1"/>
    <col min="2533" max="2533" width="9.140625" hidden="1"/>
    <col min="2534" max="2534" width="68.42578125" hidden="1"/>
    <col min="2535" max="2548" width="15.42578125" hidden="1"/>
    <col min="2549" max="2549" width="9.140625" hidden="1"/>
    <col min="2550" max="2550" width="68.42578125" hidden="1"/>
    <col min="2551" max="2564" width="15.42578125" hidden="1"/>
    <col min="2565" max="2565" width="9.140625" hidden="1"/>
    <col min="2566" max="2566" width="68.42578125" hidden="1"/>
    <col min="2567" max="2580" width="15.42578125" hidden="1"/>
    <col min="2581" max="2581" width="9.140625" hidden="1"/>
    <col min="2582" max="2582" width="68.42578125" hidden="1"/>
    <col min="2583" max="2596" width="15.42578125" hidden="1"/>
    <col min="2597" max="2597" width="9.140625" hidden="1"/>
    <col min="2598" max="2598" width="68.42578125" hidden="1"/>
    <col min="2599" max="2612" width="15.42578125" hidden="1"/>
    <col min="2613" max="2613" width="9.140625" hidden="1"/>
    <col min="2614" max="2614" width="68.42578125" hidden="1"/>
    <col min="2615" max="2628" width="15.42578125" hidden="1"/>
    <col min="2629" max="2629" width="9.140625" hidden="1"/>
    <col min="2630" max="2630" width="68.42578125" hidden="1"/>
    <col min="2631" max="2644" width="15.42578125" hidden="1"/>
    <col min="2645" max="2645" width="9.140625" hidden="1"/>
    <col min="2646" max="2646" width="68.42578125" hidden="1"/>
    <col min="2647" max="2660" width="15.42578125" hidden="1"/>
    <col min="2661" max="2661" width="9.140625" hidden="1"/>
    <col min="2662" max="2662" width="68.42578125" hidden="1"/>
    <col min="2663" max="2676" width="15.42578125" hidden="1"/>
    <col min="2677" max="2677" width="9.140625" hidden="1"/>
    <col min="2678" max="2678" width="68.42578125" hidden="1"/>
    <col min="2679" max="2692" width="15.42578125" hidden="1"/>
    <col min="2693" max="2693" width="9.140625" hidden="1"/>
    <col min="2694" max="2694" width="68.42578125" hidden="1"/>
    <col min="2695" max="2708" width="15.42578125" hidden="1"/>
    <col min="2709" max="2709" width="9.140625" hidden="1"/>
    <col min="2710" max="2710" width="68.42578125" hidden="1"/>
    <col min="2711" max="2724" width="15.42578125" hidden="1"/>
    <col min="2725" max="2725" width="9.140625" hidden="1"/>
    <col min="2726" max="2726" width="68.42578125" hidden="1"/>
    <col min="2727" max="2740" width="15.42578125" hidden="1"/>
    <col min="2741" max="2741" width="9.140625" hidden="1"/>
    <col min="2742" max="2742" width="68.42578125" hidden="1"/>
    <col min="2743" max="2756" width="15.42578125" hidden="1"/>
    <col min="2757" max="2757" width="9.140625" hidden="1"/>
    <col min="2758" max="2758" width="68.42578125" hidden="1"/>
    <col min="2759" max="2772" width="15.42578125" hidden="1"/>
    <col min="2773" max="2773" width="9.140625" hidden="1"/>
    <col min="2774" max="2774" width="68.42578125" hidden="1"/>
    <col min="2775" max="2788" width="15.42578125" hidden="1"/>
    <col min="2789" max="2789" width="9.140625" hidden="1"/>
    <col min="2790" max="2790" width="68.42578125" hidden="1"/>
    <col min="2791" max="2804" width="15.42578125" hidden="1"/>
    <col min="2805" max="2805" width="9.140625" hidden="1"/>
    <col min="2806" max="2806" width="68.42578125" hidden="1"/>
    <col min="2807" max="2820" width="15.42578125" hidden="1"/>
    <col min="2821" max="2821" width="9.140625" hidden="1"/>
    <col min="2822" max="2822" width="68.42578125" hidden="1"/>
    <col min="2823" max="2836" width="15.42578125" hidden="1"/>
    <col min="2837" max="2837" width="9.140625" hidden="1"/>
    <col min="2838" max="2838" width="68.42578125" hidden="1"/>
    <col min="2839" max="2852" width="15.42578125" hidden="1"/>
    <col min="2853" max="2853" width="9.140625" hidden="1"/>
    <col min="2854" max="2854" width="68.42578125" hidden="1"/>
    <col min="2855" max="2868" width="15.42578125" hidden="1"/>
    <col min="2869" max="2869" width="9.140625" hidden="1"/>
    <col min="2870" max="2870" width="68.42578125" hidden="1"/>
    <col min="2871" max="2884" width="15.42578125" hidden="1"/>
    <col min="2885" max="2885" width="9.140625" hidden="1"/>
    <col min="2886" max="2886" width="68.42578125" hidden="1"/>
    <col min="2887" max="2900" width="15.42578125" hidden="1"/>
    <col min="2901" max="2901" width="9.140625" hidden="1"/>
    <col min="2902" max="2902" width="68.42578125" hidden="1"/>
    <col min="2903" max="2916" width="15.42578125" hidden="1"/>
    <col min="2917" max="2917" width="9.140625" hidden="1"/>
    <col min="2918" max="2918" width="68.42578125" hidden="1"/>
    <col min="2919" max="2932" width="15.42578125" hidden="1"/>
    <col min="2933" max="2933" width="9.140625" hidden="1"/>
    <col min="2934" max="2934" width="68.42578125" hidden="1"/>
    <col min="2935" max="2948" width="15.42578125" hidden="1"/>
    <col min="2949" max="2949" width="9.140625" hidden="1"/>
    <col min="2950" max="2950" width="68.42578125" hidden="1"/>
    <col min="2951" max="2964" width="15.42578125" hidden="1"/>
    <col min="2965" max="2965" width="9.140625" hidden="1"/>
    <col min="2966" max="2966" width="68.42578125" hidden="1"/>
    <col min="2967" max="2980" width="15.42578125" hidden="1"/>
    <col min="2981" max="2981" width="9.140625" hidden="1"/>
    <col min="2982" max="2982" width="68.42578125" hidden="1"/>
    <col min="2983" max="2996" width="15.42578125" hidden="1"/>
    <col min="2997" max="2997" width="9.140625" hidden="1"/>
    <col min="2998" max="2998" width="68.42578125" hidden="1"/>
    <col min="2999" max="3012" width="15.42578125" hidden="1"/>
    <col min="3013" max="3013" width="9.140625" hidden="1"/>
    <col min="3014" max="3014" width="68.42578125" hidden="1"/>
    <col min="3015" max="3028" width="15.42578125" hidden="1"/>
    <col min="3029" max="3029" width="9.140625" hidden="1"/>
    <col min="3030" max="3030" width="68.42578125" hidden="1"/>
    <col min="3031" max="3044" width="15.42578125" hidden="1"/>
    <col min="3045" max="3045" width="9.140625" hidden="1"/>
    <col min="3046" max="3046" width="68.42578125" hidden="1"/>
    <col min="3047" max="3060" width="15.42578125" hidden="1"/>
    <col min="3061" max="3061" width="9.140625" hidden="1"/>
    <col min="3062" max="3062" width="68.42578125" hidden="1"/>
    <col min="3063" max="3076" width="15.42578125" hidden="1"/>
    <col min="3077" max="3077" width="9.140625" hidden="1"/>
    <col min="3078" max="3078" width="68.42578125" hidden="1"/>
    <col min="3079" max="3092" width="15.42578125" hidden="1"/>
    <col min="3093" max="3093" width="9.140625" hidden="1"/>
    <col min="3094" max="3094" width="68.42578125" hidden="1"/>
    <col min="3095" max="3108" width="15.42578125" hidden="1"/>
    <col min="3109" max="3109" width="9.140625" hidden="1"/>
    <col min="3110" max="3110" width="68.42578125" hidden="1"/>
    <col min="3111" max="3124" width="15.42578125" hidden="1"/>
    <col min="3125" max="3125" width="9.140625" hidden="1"/>
    <col min="3126" max="3126" width="68.42578125" hidden="1"/>
    <col min="3127" max="3140" width="15.42578125" hidden="1"/>
    <col min="3141" max="3141" width="9.140625" hidden="1"/>
    <col min="3142" max="3142" width="68.42578125" hidden="1"/>
    <col min="3143" max="3156" width="15.42578125" hidden="1"/>
    <col min="3157" max="3157" width="9.140625" hidden="1"/>
    <col min="3158" max="3158" width="68.42578125" hidden="1"/>
    <col min="3159" max="3172" width="15.42578125" hidden="1"/>
    <col min="3173" max="3173" width="9.140625" hidden="1"/>
    <col min="3174" max="3174" width="68.42578125" hidden="1"/>
    <col min="3175" max="3188" width="15.42578125" hidden="1"/>
    <col min="3189" max="3189" width="9.140625" hidden="1"/>
    <col min="3190" max="3190" width="68.42578125" hidden="1"/>
    <col min="3191" max="3204" width="15.42578125" hidden="1"/>
    <col min="3205" max="3205" width="9.140625" hidden="1"/>
    <col min="3206" max="3206" width="68.42578125" hidden="1"/>
    <col min="3207" max="3220" width="15.42578125" hidden="1"/>
    <col min="3221" max="3221" width="9.140625" hidden="1"/>
    <col min="3222" max="3222" width="68.42578125" hidden="1"/>
    <col min="3223" max="3236" width="15.42578125" hidden="1"/>
    <col min="3237" max="3237" width="9.140625" hidden="1"/>
    <col min="3238" max="3238" width="68.42578125" hidden="1"/>
    <col min="3239" max="3252" width="15.42578125" hidden="1"/>
    <col min="3253" max="3253" width="9.140625" hidden="1"/>
    <col min="3254" max="3254" width="68.42578125" hidden="1"/>
    <col min="3255" max="3268" width="15.42578125" hidden="1"/>
    <col min="3269" max="3269" width="9.140625" hidden="1"/>
    <col min="3270" max="3270" width="68.42578125" hidden="1"/>
    <col min="3271" max="3284" width="15.42578125" hidden="1"/>
    <col min="3285" max="3285" width="9.140625" hidden="1"/>
    <col min="3286" max="3286" width="68.42578125" hidden="1"/>
    <col min="3287" max="3300" width="15.42578125" hidden="1"/>
    <col min="3301" max="3301" width="9.140625" hidden="1"/>
    <col min="3302" max="3302" width="68.42578125" hidden="1"/>
    <col min="3303" max="3316" width="15.42578125" hidden="1"/>
    <col min="3317" max="3317" width="9.140625" hidden="1"/>
    <col min="3318" max="3318" width="68.42578125" hidden="1"/>
    <col min="3319" max="3332" width="15.42578125" hidden="1"/>
    <col min="3333" max="3333" width="9.140625" hidden="1"/>
    <col min="3334" max="3334" width="68.42578125" hidden="1"/>
    <col min="3335" max="3348" width="15.42578125" hidden="1"/>
    <col min="3349" max="3349" width="9.140625" hidden="1"/>
    <col min="3350" max="3350" width="68.42578125" hidden="1"/>
    <col min="3351" max="3364" width="15.42578125" hidden="1"/>
    <col min="3365" max="3365" width="9.140625" hidden="1"/>
    <col min="3366" max="3366" width="68.42578125" hidden="1"/>
    <col min="3367" max="3380" width="15.42578125" hidden="1"/>
    <col min="3381" max="3381" width="9.140625" hidden="1"/>
    <col min="3382" max="3382" width="68.42578125" hidden="1"/>
    <col min="3383" max="3396" width="15.42578125" hidden="1"/>
    <col min="3397" max="3397" width="9.140625" hidden="1"/>
    <col min="3398" max="3398" width="68.42578125" hidden="1"/>
    <col min="3399" max="3412" width="15.42578125" hidden="1"/>
    <col min="3413" max="3413" width="9.140625" hidden="1"/>
    <col min="3414" max="3414" width="68.42578125" hidden="1"/>
    <col min="3415" max="3428" width="15.42578125" hidden="1"/>
    <col min="3429" max="3429" width="9.140625" hidden="1"/>
    <col min="3430" max="3430" width="68.42578125" hidden="1"/>
    <col min="3431" max="3444" width="15.42578125" hidden="1"/>
    <col min="3445" max="3445" width="9.140625" hidden="1"/>
    <col min="3446" max="3446" width="68.42578125" hidden="1"/>
    <col min="3447" max="3460" width="15.42578125" hidden="1"/>
    <col min="3461" max="3461" width="9.140625" hidden="1"/>
    <col min="3462" max="3462" width="68.42578125" hidden="1"/>
    <col min="3463" max="3476" width="15.42578125" hidden="1"/>
    <col min="3477" max="3477" width="9.140625" hidden="1"/>
    <col min="3478" max="3478" width="68.42578125" hidden="1"/>
    <col min="3479" max="3492" width="15.42578125" hidden="1"/>
    <col min="3493" max="3493" width="9.140625" hidden="1"/>
    <col min="3494" max="3494" width="68.42578125" hidden="1"/>
    <col min="3495" max="3508" width="15.42578125" hidden="1"/>
    <col min="3509" max="3509" width="9.140625" hidden="1"/>
    <col min="3510" max="3510" width="68.42578125" hidden="1"/>
    <col min="3511" max="3524" width="15.42578125" hidden="1"/>
    <col min="3525" max="3525" width="9.140625" hidden="1"/>
    <col min="3526" max="3526" width="68.42578125" hidden="1"/>
    <col min="3527" max="3540" width="15.42578125" hidden="1"/>
    <col min="3541" max="3541" width="9.140625" hidden="1"/>
    <col min="3542" max="3542" width="68.42578125" hidden="1"/>
    <col min="3543" max="3556" width="15.42578125" hidden="1"/>
    <col min="3557" max="3557" width="9.140625" hidden="1"/>
    <col min="3558" max="3558" width="68.42578125" hidden="1"/>
    <col min="3559" max="3572" width="15.42578125" hidden="1"/>
    <col min="3573" max="3573" width="9.140625" hidden="1"/>
    <col min="3574" max="3574" width="68.42578125" hidden="1"/>
    <col min="3575" max="3588" width="15.42578125" hidden="1"/>
    <col min="3589" max="3589" width="9.140625" hidden="1"/>
    <col min="3590" max="3590" width="68.42578125" hidden="1"/>
    <col min="3591" max="3604" width="15.42578125" hidden="1"/>
    <col min="3605" max="3605" width="9.140625" hidden="1"/>
    <col min="3606" max="3606" width="68.42578125" hidden="1"/>
    <col min="3607" max="3620" width="15.42578125" hidden="1"/>
    <col min="3621" max="3621" width="9.140625" hidden="1"/>
    <col min="3622" max="3622" width="68.42578125" hidden="1"/>
    <col min="3623" max="3636" width="15.42578125" hidden="1"/>
    <col min="3637" max="3637" width="9.140625" hidden="1"/>
    <col min="3638" max="3638" width="68.42578125" hidden="1"/>
    <col min="3639" max="3652" width="15.42578125" hidden="1"/>
    <col min="3653" max="3653" width="9.140625" hidden="1"/>
    <col min="3654" max="3654" width="68.42578125" hidden="1"/>
    <col min="3655" max="3668" width="15.42578125" hidden="1"/>
    <col min="3669" max="3669" width="9.140625" hidden="1"/>
    <col min="3670" max="3670" width="68.42578125" hidden="1"/>
    <col min="3671" max="3684" width="15.42578125" hidden="1"/>
    <col min="3685" max="3685" width="9.140625" hidden="1"/>
    <col min="3686" max="3686" width="68.42578125" hidden="1"/>
    <col min="3687" max="3700" width="15.42578125" hidden="1"/>
    <col min="3701" max="3701" width="9.140625" hidden="1"/>
    <col min="3702" max="3702" width="68.42578125" hidden="1"/>
    <col min="3703" max="3716" width="15.42578125" hidden="1"/>
    <col min="3717" max="3717" width="9.140625" hidden="1"/>
    <col min="3718" max="3718" width="68.42578125" hidden="1"/>
    <col min="3719" max="3732" width="15.42578125" hidden="1"/>
    <col min="3733" max="3733" width="9.140625" hidden="1"/>
    <col min="3734" max="3734" width="68.42578125" hidden="1"/>
    <col min="3735" max="3748" width="15.42578125" hidden="1"/>
    <col min="3749" max="3749" width="9.140625" hidden="1"/>
    <col min="3750" max="3750" width="68.42578125" hidden="1"/>
    <col min="3751" max="3764" width="15.42578125" hidden="1"/>
    <col min="3765" max="3765" width="9.140625" hidden="1"/>
    <col min="3766" max="3766" width="68.42578125" hidden="1"/>
    <col min="3767" max="3780" width="15.42578125" hidden="1"/>
    <col min="3781" max="3781" width="9.140625" hidden="1"/>
    <col min="3782" max="3782" width="68.42578125" hidden="1"/>
    <col min="3783" max="3796" width="15.42578125" hidden="1"/>
    <col min="3797" max="3797" width="9.140625" hidden="1"/>
    <col min="3798" max="3798" width="68.42578125" hidden="1"/>
    <col min="3799" max="3812" width="15.42578125" hidden="1"/>
    <col min="3813" max="3813" width="9.140625" hidden="1"/>
    <col min="3814" max="3814" width="68.42578125" hidden="1"/>
    <col min="3815" max="3828" width="15.42578125" hidden="1"/>
    <col min="3829" max="3829" width="9.140625" hidden="1"/>
    <col min="3830" max="3830" width="68.42578125" hidden="1"/>
    <col min="3831" max="3844" width="15.42578125" hidden="1"/>
    <col min="3845" max="3845" width="9.140625" hidden="1"/>
    <col min="3846" max="3846" width="68.42578125" hidden="1"/>
    <col min="3847" max="3860" width="15.42578125" hidden="1"/>
    <col min="3861" max="3861" width="9.140625" hidden="1"/>
    <col min="3862" max="3862" width="68.42578125" hidden="1"/>
    <col min="3863" max="3876" width="15.42578125" hidden="1"/>
    <col min="3877" max="3877" width="9.140625" hidden="1"/>
    <col min="3878" max="3878" width="68.42578125" hidden="1"/>
    <col min="3879" max="3892" width="15.42578125" hidden="1"/>
    <col min="3893" max="3893" width="9.140625" hidden="1"/>
    <col min="3894" max="3894" width="68.42578125" hidden="1"/>
    <col min="3895" max="3908" width="15.42578125" hidden="1"/>
    <col min="3909" max="3909" width="9.140625" hidden="1"/>
    <col min="3910" max="3910" width="68.42578125" hidden="1"/>
    <col min="3911" max="3924" width="15.42578125" hidden="1"/>
    <col min="3925" max="3925" width="9.140625" hidden="1"/>
    <col min="3926" max="3926" width="68.42578125" hidden="1"/>
    <col min="3927" max="3940" width="15.42578125" hidden="1"/>
    <col min="3941" max="3941" width="9.140625" hidden="1"/>
    <col min="3942" max="3942" width="68.42578125" hidden="1"/>
    <col min="3943" max="3956" width="15.42578125" hidden="1"/>
    <col min="3957" max="3957" width="9.140625" hidden="1"/>
    <col min="3958" max="3958" width="68.42578125" hidden="1"/>
    <col min="3959" max="3972" width="15.42578125" hidden="1"/>
    <col min="3973" max="3973" width="9.140625" hidden="1"/>
    <col min="3974" max="3974" width="68.42578125" hidden="1"/>
    <col min="3975" max="3988" width="15.42578125" hidden="1"/>
    <col min="3989" max="3989" width="9.140625" hidden="1"/>
    <col min="3990" max="3990" width="68.42578125" hidden="1"/>
    <col min="3991" max="4004" width="15.42578125" hidden="1"/>
    <col min="4005" max="4005" width="9.140625" hidden="1"/>
    <col min="4006" max="4006" width="68.42578125" hidden="1"/>
    <col min="4007" max="4020" width="15.42578125" hidden="1"/>
    <col min="4021" max="4021" width="9.140625" hidden="1"/>
    <col min="4022" max="4022" width="68.42578125" hidden="1"/>
    <col min="4023" max="4036" width="15.42578125" hidden="1"/>
    <col min="4037" max="4037" width="9.140625" hidden="1"/>
    <col min="4038" max="4038" width="68.42578125" hidden="1"/>
    <col min="4039" max="4052" width="15.42578125" hidden="1"/>
    <col min="4053" max="4053" width="9.140625" hidden="1"/>
    <col min="4054" max="4054" width="68.42578125" hidden="1"/>
    <col min="4055" max="4068" width="15.42578125" hidden="1"/>
    <col min="4069" max="4069" width="9.140625" hidden="1"/>
    <col min="4070" max="4070" width="68.42578125" hidden="1"/>
    <col min="4071" max="4084" width="15.42578125" hidden="1"/>
    <col min="4085" max="4085" width="9.140625" hidden="1"/>
    <col min="4086" max="4086" width="68.42578125" hidden="1"/>
    <col min="4087" max="4100" width="15.42578125" hidden="1"/>
    <col min="4101" max="4101" width="9.140625" hidden="1"/>
    <col min="4102" max="4102" width="68.42578125" hidden="1"/>
    <col min="4103" max="4116" width="15.42578125" hidden="1"/>
    <col min="4117" max="4117" width="9.140625" hidden="1"/>
    <col min="4118" max="4118" width="68.42578125" hidden="1"/>
    <col min="4119" max="4132" width="15.42578125" hidden="1"/>
    <col min="4133" max="4133" width="9.140625" hidden="1"/>
    <col min="4134" max="4134" width="68.42578125" hidden="1"/>
    <col min="4135" max="4148" width="15.42578125" hidden="1"/>
    <col min="4149" max="4149" width="9.140625" hidden="1"/>
    <col min="4150" max="4150" width="68.42578125" hidden="1"/>
    <col min="4151" max="4164" width="15.42578125" hidden="1"/>
    <col min="4165" max="4165" width="9.140625" hidden="1"/>
    <col min="4166" max="4166" width="68.42578125" hidden="1"/>
    <col min="4167" max="4180" width="15.42578125" hidden="1"/>
    <col min="4181" max="4181" width="9.140625" hidden="1"/>
    <col min="4182" max="4182" width="68.42578125" hidden="1"/>
    <col min="4183" max="4196" width="15.42578125" hidden="1"/>
    <col min="4197" max="4197" width="9.140625" hidden="1"/>
    <col min="4198" max="4198" width="68.42578125" hidden="1"/>
    <col min="4199" max="4212" width="15.42578125" hidden="1"/>
    <col min="4213" max="4213" width="9.140625" hidden="1"/>
    <col min="4214" max="4214" width="68.42578125" hidden="1"/>
    <col min="4215" max="4228" width="15.42578125" hidden="1"/>
    <col min="4229" max="4229" width="9.140625" hidden="1"/>
    <col min="4230" max="4230" width="68.42578125" hidden="1"/>
    <col min="4231" max="4244" width="15.42578125" hidden="1"/>
    <col min="4245" max="4245" width="9.140625" hidden="1"/>
    <col min="4246" max="4246" width="68.42578125" hidden="1"/>
    <col min="4247" max="4260" width="15.42578125" hidden="1"/>
    <col min="4261" max="4261" width="9.140625" hidden="1"/>
    <col min="4262" max="4262" width="68.42578125" hidden="1"/>
    <col min="4263" max="4276" width="15.42578125" hidden="1"/>
    <col min="4277" max="4277" width="9.140625" hidden="1"/>
    <col min="4278" max="4278" width="68.42578125" hidden="1"/>
    <col min="4279" max="4292" width="15.42578125" hidden="1"/>
    <col min="4293" max="4293" width="9.140625" hidden="1"/>
    <col min="4294" max="4294" width="68.42578125" hidden="1"/>
    <col min="4295" max="4308" width="15.42578125" hidden="1"/>
    <col min="4309" max="4309" width="9.140625" hidden="1"/>
    <col min="4310" max="4310" width="68.42578125" hidden="1"/>
    <col min="4311" max="4324" width="15.42578125" hidden="1"/>
    <col min="4325" max="4325" width="9.140625" hidden="1"/>
    <col min="4326" max="4326" width="68.42578125" hidden="1"/>
    <col min="4327" max="4340" width="15.42578125" hidden="1"/>
    <col min="4341" max="4341" width="9.140625" hidden="1"/>
    <col min="4342" max="4342" width="68.42578125" hidden="1"/>
    <col min="4343" max="4356" width="15.42578125" hidden="1"/>
    <col min="4357" max="4357" width="9.140625" hidden="1"/>
    <col min="4358" max="4358" width="68.42578125" hidden="1"/>
    <col min="4359" max="4372" width="15.42578125" hidden="1"/>
    <col min="4373" max="4373" width="9.140625" hidden="1"/>
    <col min="4374" max="4374" width="68.42578125" hidden="1"/>
    <col min="4375" max="4388" width="15.42578125" hidden="1"/>
    <col min="4389" max="4389" width="9.140625" hidden="1"/>
    <col min="4390" max="4390" width="68.42578125" hidden="1"/>
    <col min="4391" max="4404" width="15.42578125" hidden="1"/>
    <col min="4405" max="4405" width="9.140625" hidden="1"/>
    <col min="4406" max="4406" width="68.42578125" hidden="1"/>
    <col min="4407" max="4420" width="15.42578125" hidden="1"/>
    <col min="4421" max="4421" width="9.140625" hidden="1"/>
    <col min="4422" max="4422" width="68.42578125" hidden="1"/>
    <col min="4423" max="4436" width="15.42578125" hidden="1"/>
    <col min="4437" max="4437" width="9.140625" hidden="1"/>
    <col min="4438" max="4438" width="68.42578125" hidden="1"/>
    <col min="4439" max="4452" width="15.42578125" hidden="1"/>
    <col min="4453" max="4453" width="9.140625" hidden="1"/>
    <col min="4454" max="4454" width="68.42578125" hidden="1"/>
    <col min="4455" max="4468" width="15.42578125" hidden="1"/>
    <col min="4469" max="4469" width="9.140625" hidden="1"/>
    <col min="4470" max="4470" width="68.42578125" hidden="1"/>
    <col min="4471" max="4484" width="15.42578125" hidden="1"/>
    <col min="4485" max="4485" width="9.140625" hidden="1"/>
    <col min="4486" max="4486" width="68.42578125" hidden="1"/>
    <col min="4487" max="4500" width="15.42578125" hidden="1"/>
    <col min="4501" max="4501" width="9.140625" hidden="1"/>
    <col min="4502" max="4502" width="68.42578125" hidden="1"/>
    <col min="4503" max="4516" width="15.42578125" hidden="1"/>
    <col min="4517" max="4517" width="9.140625" hidden="1"/>
    <col min="4518" max="4518" width="68.42578125" hidden="1"/>
    <col min="4519" max="4532" width="15.42578125" hidden="1"/>
    <col min="4533" max="4533" width="9.140625" hidden="1"/>
    <col min="4534" max="4534" width="68.42578125" hidden="1"/>
    <col min="4535" max="4548" width="15.42578125" hidden="1"/>
    <col min="4549" max="4549" width="9.140625" hidden="1"/>
    <col min="4550" max="4550" width="68.42578125" hidden="1"/>
    <col min="4551" max="4564" width="15.42578125" hidden="1"/>
    <col min="4565" max="4565" width="9.140625" hidden="1"/>
    <col min="4566" max="4566" width="68.42578125" hidden="1"/>
    <col min="4567" max="4580" width="15.42578125" hidden="1"/>
    <col min="4581" max="4581" width="9.140625" hidden="1"/>
    <col min="4582" max="4582" width="68.42578125" hidden="1"/>
    <col min="4583" max="4596" width="15.42578125" hidden="1"/>
    <col min="4597" max="4597" width="9.140625" hidden="1"/>
    <col min="4598" max="4598" width="68.42578125" hidden="1"/>
    <col min="4599" max="4612" width="15.42578125" hidden="1"/>
    <col min="4613" max="4613" width="9.140625" hidden="1"/>
    <col min="4614" max="4614" width="68.42578125" hidden="1"/>
    <col min="4615" max="4628" width="15.42578125" hidden="1"/>
    <col min="4629" max="4629" width="9.140625" hidden="1"/>
    <col min="4630" max="4630" width="68.42578125" hidden="1"/>
    <col min="4631" max="4644" width="15.42578125" hidden="1"/>
    <col min="4645" max="4645" width="9.140625" hidden="1"/>
    <col min="4646" max="4646" width="68.42578125" hidden="1"/>
    <col min="4647" max="4660" width="15.42578125" hidden="1"/>
    <col min="4661" max="4661" width="9.140625" hidden="1"/>
    <col min="4662" max="4662" width="68.42578125" hidden="1"/>
    <col min="4663" max="4676" width="15.42578125" hidden="1"/>
    <col min="4677" max="4677" width="9.140625" hidden="1"/>
    <col min="4678" max="4678" width="68.42578125" hidden="1"/>
    <col min="4679" max="4692" width="15.42578125" hidden="1"/>
    <col min="4693" max="4693" width="9.140625" hidden="1"/>
    <col min="4694" max="4694" width="68.42578125" hidden="1"/>
    <col min="4695" max="4708" width="15.42578125" hidden="1"/>
    <col min="4709" max="4709" width="9.140625" hidden="1"/>
    <col min="4710" max="4710" width="68.42578125" hidden="1"/>
    <col min="4711" max="4724" width="15.42578125" hidden="1"/>
    <col min="4725" max="4725" width="9.140625" hidden="1"/>
    <col min="4726" max="4726" width="68.42578125" hidden="1"/>
    <col min="4727" max="4740" width="15.42578125" hidden="1"/>
    <col min="4741" max="4741" width="9.140625" hidden="1"/>
    <col min="4742" max="4742" width="68.42578125" hidden="1"/>
    <col min="4743" max="4756" width="15.42578125" hidden="1"/>
    <col min="4757" max="4757" width="9.140625" hidden="1"/>
    <col min="4758" max="4758" width="68.42578125" hidden="1"/>
    <col min="4759" max="4772" width="15.42578125" hidden="1"/>
    <col min="4773" max="4773" width="9.140625" hidden="1"/>
    <col min="4774" max="4774" width="68.42578125" hidden="1"/>
    <col min="4775" max="4788" width="15.42578125" hidden="1"/>
    <col min="4789" max="4789" width="9.140625" hidden="1"/>
    <col min="4790" max="4790" width="68.42578125" hidden="1"/>
    <col min="4791" max="4804" width="15.42578125" hidden="1"/>
    <col min="4805" max="4805" width="9.140625" hidden="1"/>
    <col min="4806" max="4806" width="68.42578125" hidden="1"/>
    <col min="4807" max="4820" width="15.42578125" hidden="1"/>
    <col min="4821" max="4821" width="9.140625" hidden="1"/>
    <col min="4822" max="4822" width="68.42578125" hidden="1"/>
    <col min="4823" max="4836" width="15.42578125" hidden="1"/>
    <col min="4837" max="4837" width="9.140625" hidden="1"/>
    <col min="4838" max="4838" width="68.42578125" hidden="1"/>
    <col min="4839" max="4852" width="15.42578125" hidden="1"/>
    <col min="4853" max="4853" width="9.140625" hidden="1"/>
    <col min="4854" max="4854" width="68.42578125" hidden="1"/>
    <col min="4855" max="4868" width="15.42578125" hidden="1"/>
    <col min="4869" max="4869" width="9.140625" hidden="1"/>
    <col min="4870" max="4870" width="68.42578125" hidden="1"/>
    <col min="4871" max="4884" width="15.42578125" hidden="1"/>
    <col min="4885" max="4885" width="9.140625" hidden="1"/>
    <col min="4886" max="4886" width="68.42578125" hidden="1"/>
    <col min="4887" max="4900" width="15.42578125" hidden="1"/>
    <col min="4901" max="4901" width="9.140625" hidden="1"/>
    <col min="4902" max="4902" width="68.42578125" hidden="1"/>
    <col min="4903" max="4916" width="15.42578125" hidden="1"/>
    <col min="4917" max="4917" width="9.140625" hidden="1"/>
    <col min="4918" max="4918" width="68.42578125" hidden="1"/>
    <col min="4919" max="4932" width="15.42578125" hidden="1"/>
    <col min="4933" max="4933" width="9.140625" hidden="1"/>
    <col min="4934" max="4934" width="68.42578125" hidden="1"/>
    <col min="4935" max="4948" width="15.42578125" hidden="1"/>
    <col min="4949" max="4949" width="9.140625" hidden="1"/>
    <col min="4950" max="4950" width="68.42578125" hidden="1"/>
    <col min="4951" max="4964" width="15.42578125" hidden="1"/>
    <col min="4965" max="4965" width="9.140625" hidden="1"/>
    <col min="4966" max="4966" width="68.42578125" hidden="1"/>
    <col min="4967" max="4980" width="15.42578125" hidden="1"/>
    <col min="4981" max="4981" width="9.140625" hidden="1"/>
    <col min="4982" max="4982" width="68.42578125" hidden="1"/>
    <col min="4983" max="4996" width="15.42578125" hidden="1"/>
    <col min="4997" max="4997" width="9.140625" hidden="1"/>
    <col min="4998" max="4998" width="68.42578125" hidden="1"/>
    <col min="4999" max="5012" width="15.42578125" hidden="1"/>
    <col min="5013" max="5013" width="9.140625" hidden="1"/>
    <col min="5014" max="5014" width="68.42578125" hidden="1"/>
    <col min="5015" max="5028" width="15.42578125" hidden="1"/>
    <col min="5029" max="5029" width="9.140625" hidden="1"/>
    <col min="5030" max="5030" width="68.42578125" hidden="1"/>
    <col min="5031" max="5044" width="15.42578125" hidden="1"/>
    <col min="5045" max="5045" width="9.140625" hidden="1"/>
    <col min="5046" max="5046" width="68.42578125" hidden="1"/>
    <col min="5047" max="5060" width="15.42578125" hidden="1"/>
    <col min="5061" max="5061" width="9.140625" hidden="1"/>
    <col min="5062" max="5062" width="68.42578125" hidden="1"/>
    <col min="5063" max="5076" width="15.42578125" hidden="1"/>
    <col min="5077" max="5077" width="9.140625" hidden="1"/>
    <col min="5078" max="5078" width="68.42578125" hidden="1"/>
    <col min="5079" max="5092" width="15.42578125" hidden="1"/>
    <col min="5093" max="5093" width="9.140625" hidden="1"/>
    <col min="5094" max="5094" width="68.42578125" hidden="1"/>
    <col min="5095" max="5108" width="15.42578125" hidden="1"/>
    <col min="5109" max="5109" width="9.140625" hidden="1"/>
    <col min="5110" max="5110" width="68.42578125" hidden="1"/>
    <col min="5111" max="5124" width="15.42578125" hidden="1"/>
    <col min="5125" max="5125" width="9.140625" hidden="1"/>
    <col min="5126" max="5126" width="68.42578125" hidden="1"/>
    <col min="5127" max="5140" width="15.42578125" hidden="1"/>
    <col min="5141" max="5141" width="9.140625" hidden="1"/>
    <col min="5142" max="5142" width="68.42578125" hidden="1"/>
    <col min="5143" max="5156" width="15.42578125" hidden="1"/>
    <col min="5157" max="5157" width="9.140625" hidden="1"/>
    <col min="5158" max="5158" width="68.42578125" hidden="1"/>
    <col min="5159" max="5172" width="15.42578125" hidden="1"/>
    <col min="5173" max="5173" width="9.140625" hidden="1"/>
    <col min="5174" max="5174" width="68.42578125" hidden="1"/>
    <col min="5175" max="5188" width="15.42578125" hidden="1"/>
    <col min="5189" max="5189" width="9.140625" hidden="1"/>
    <col min="5190" max="5190" width="68.42578125" hidden="1"/>
    <col min="5191" max="5204" width="15.42578125" hidden="1"/>
    <col min="5205" max="5205" width="9.140625" hidden="1"/>
    <col min="5206" max="5206" width="68.42578125" hidden="1"/>
    <col min="5207" max="5220" width="15.42578125" hidden="1"/>
    <col min="5221" max="5221" width="9.140625" hidden="1"/>
    <col min="5222" max="5222" width="68.42578125" hidden="1"/>
    <col min="5223" max="5236" width="15.42578125" hidden="1"/>
    <col min="5237" max="5237" width="9.140625" hidden="1"/>
    <col min="5238" max="5238" width="68.42578125" hidden="1"/>
    <col min="5239" max="5252" width="15.42578125" hidden="1"/>
    <col min="5253" max="5253" width="9.140625" hidden="1"/>
    <col min="5254" max="5254" width="68.42578125" hidden="1"/>
    <col min="5255" max="5268" width="15.42578125" hidden="1"/>
    <col min="5269" max="5269" width="9.140625" hidden="1"/>
    <col min="5270" max="5270" width="68.42578125" hidden="1"/>
    <col min="5271" max="5284" width="15.42578125" hidden="1"/>
    <col min="5285" max="5285" width="9.140625" hidden="1"/>
    <col min="5286" max="5286" width="68.42578125" hidden="1"/>
    <col min="5287" max="5300" width="15.42578125" hidden="1"/>
    <col min="5301" max="5301" width="9.140625" hidden="1"/>
    <col min="5302" max="5302" width="68.42578125" hidden="1"/>
    <col min="5303" max="5316" width="15.42578125" hidden="1"/>
    <col min="5317" max="5317" width="9.140625" hidden="1"/>
    <col min="5318" max="5318" width="68.42578125" hidden="1"/>
    <col min="5319" max="5332" width="15.42578125" hidden="1"/>
    <col min="5333" max="5333" width="9.140625" hidden="1"/>
    <col min="5334" max="5334" width="68.42578125" hidden="1"/>
    <col min="5335" max="5348" width="15.42578125" hidden="1"/>
    <col min="5349" max="5349" width="9.140625" hidden="1"/>
    <col min="5350" max="5350" width="68.42578125" hidden="1"/>
    <col min="5351" max="5364" width="15.42578125" hidden="1"/>
    <col min="5365" max="5365" width="9.140625" hidden="1"/>
    <col min="5366" max="5366" width="68.42578125" hidden="1"/>
    <col min="5367" max="5380" width="15.42578125" hidden="1"/>
    <col min="5381" max="5381" width="9.140625" hidden="1"/>
    <col min="5382" max="5382" width="68.42578125" hidden="1"/>
    <col min="5383" max="5396" width="15.42578125" hidden="1"/>
    <col min="5397" max="5397" width="9.140625" hidden="1"/>
    <col min="5398" max="5398" width="68.42578125" hidden="1"/>
    <col min="5399" max="5412" width="15.42578125" hidden="1"/>
    <col min="5413" max="5413" width="9.140625" hidden="1"/>
    <col min="5414" max="5414" width="68.42578125" hidden="1"/>
    <col min="5415" max="5428" width="15.42578125" hidden="1"/>
    <col min="5429" max="5429" width="9.140625" hidden="1"/>
    <col min="5430" max="5430" width="68.42578125" hidden="1"/>
    <col min="5431" max="5444" width="15.42578125" hidden="1"/>
    <col min="5445" max="5445" width="9.140625" hidden="1"/>
    <col min="5446" max="5446" width="68.42578125" hidden="1"/>
    <col min="5447" max="5460" width="15.42578125" hidden="1"/>
    <col min="5461" max="5461" width="9.140625" hidden="1"/>
    <col min="5462" max="5462" width="68.42578125" hidden="1"/>
    <col min="5463" max="5476" width="15.42578125" hidden="1"/>
    <col min="5477" max="5477" width="9.140625" hidden="1"/>
    <col min="5478" max="5478" width="68.42578125" hidden="1"/>
    <col min="5479" max="5492" width="15.42578125" hidden="1"/>
    <col min="5493" max="5493" width="9.140625" hidden="1"/>
    <col min="5494" max="5494" width="68.42578125" hidden="1"/>
    <col min="5495" max="5508" width="15.42578125" hidden="1"/>
    <col min="5509" max="5509" width="9.140625" hidden="1"/>
    <col min="5510" max="5510" width="68.42578125" hidden="1"/>
    <col min="5511" max="5524" width="15.42578125" hidden="1"/>
    <col min="5525" max="5525" width="9.140625" hidden="1"/>
    <col min="5526" max="5526" width="68.42578125" hidden="1"/>
    <col min="5527" max="5540" width="15.42578125" hidden="1"/>
    <col min="5541" max="5541" width="9.140625" hidden="1"/>
    <col min="5542" max="5542" width="68.42578125" hidden="1"/>
    <col min="5543" max="5556" width="15.42578125" hidden="1"/>
    <col min="5557" max="5557" width="9.140625" hidden="1"/>
    <col min="5558" max="5558" width="68.42578125" hidden="1"/>
    <col min="5559" max="5572" width="15.42578125" hidden="1"/>
    <col min="5573" max="5573" width="9.140625" hidden="1"/>
    <col min="5574" max="5574" width="68.42578125" hidden="1"/>
    <col min="5575" max="5588" width="15.42578125" hidden="1"/>
    <col min="5589" max="5589" width="9.140625" hidden="1"/>
    <col min="5590" max="5590" width="68.42578125" hidden="1"/>
    <col min="5591" max="5604" width="15.42578125" hidden="1"/>
    <col min="5605" max="5605" width="9.140625" hidden="1"/>
    <col min="5606" max="5606" width="68.42578125" hidden="1"/>
    <col min="5607" max="5620" width="15.42578125" hidden="1"/>
    <col min="5621" max="5621" width="9.140625" hidden="1"/>
    <col min="5622" max="5622" width="68.42578125" hidden="1"/>
    <col min="5623" max="5636" width="15.42578125" hidden="1"/>
    <col min="5637" max="5637" width="9.140625" hidden="1"/>
    <col min="5638" max="5638" width="68.42578125" hidden="1"/>
    <col min="5639" max="5652" width="15.42578125" hidden="1"/>
    <col min="5653" max="5653" width="9.140625" hidden="1"/>
    <col min="5654" max="5654" width="68.42578125" hidden="1"/>
    <col min="5655" max="5668" width="15.42578125" hidden="1"/>
    <col min="5669" max="5669" width="9.140625" hidden="1"/>
    <col min="5670" max="5670" width="68.42578125" hidden="1"/>
    <col min="5671" max="5684" width="15.42578125" hidden="1"/>
    <col min="5685" max="5685" width="9.140625" hidden="1"/>
    <col min="5686" max="5686" width="68.42578125" hidden="1"/>
    <col min="5687" max="5700" width="15.42578125" hidden="1"/>
    <col min="5701" max="5701" width="9.140625" hidden="1"/>
    <col min="5702" max="5702" width="68.42578125" hidden="1"/>
    <col min="5703" max="5716" width="15.42578125" hidden="1"/>
    <col min="5717" max="5717" width="9.140625" hidden="1"/>
    <col min="5718" max="5718" width="68.42578125" hidden="1"/>
    <col min="5719" max="5732" width="15.42578125" hidden="1"/>
    <col min="5733" max="5733" width="9.140625" hidden="1"/>
    <col min="5734" max="5734" width="68.42578125" hidden="1"/>
    <col min="5735" max="5748" width="15.42578125" hidden="1"/>
    <col min="5749" max="5749" width="9.140625" hidden="1"/>
    <col min="5750" max="5750" width="68.42578125" hidden="1"/>
    <col min="5751" max="5764" width="15.42578125" hidden="1"/>
    <col min="5765" max="5765" width="9.140625" hidden="1"/>
    <col min="5766" max="5766" width="68.42578125" hidden="1"/>
    <col min="5767" max="5780" width="15.42578125" hidden="1"/>
    <col min="5781" max="5781" width="9.140625" hidden="1"/>
    <col min="5782" max="5782" width="68.42578125" hidden="1"/>
    <col min="5783" max="5796" width="15.42578125" hidden="1"/>
    <col min="5797" max="5797" width="9.140625" hidden="1"/>
    <col min="5798" max="5798" width="68.42578125" hidden="1"/>
    <col min="5799" max="5812" width="15.42578125" hidden="1"/>
    <col min="5813" max="5813" width="9.140625" hidden="1"/>
    <col min="5814" max="5814" width="68.42578125" hidden="1"/>
    <col min="5815" max="5828" width="15.42578125" hidden="1"/>
    <col min="5829" max="5829" width="9.140625" hidden="1"/>
    <col min="5830" max="5830" width="68.42578125" hidden="1"/>
    <col min="5831" max="5844" width="15.42578125" hidden="1"/>
    <col min="5845" max="5845" width="9.140625" hidden="1"/>
    <col min="5846" max="5846" width="68.42578125" hidden="1"/>
    <col min="5847" max="5860" width="15.42578125" hidden="1"/>
    <col min="5861" max="5861" width="9.140625" hidden="1"/>
    <col min="5862" max="5862" width="68.42578125" hidden="1"/>
    <col min="5863" max="5876" width="15.42578125" hidden="1"/>
    <col min="5877" max="5877" width="9.140625" hidden="1"/>
    <col min="5878" max="5878" width="68.42578125" hidden="1"/>
    <col min="5879" max="5892" width="15.42578125" hidden="1"/>
    <col min="5893" max="5893" width="9.140625" hidden="1"/>
    <col min="5894" max="5894" width="68.42578125" hidden="1"/>
    <col min="5895" max="5908" width="15.42578125" hidden="1"/>
    <col min="5909" max="5909" width="9.140625" hidden="1"/>
    <col min="5910" max="5910" width="68.42578125" hidden="1"/>
    <col min="5911" max="5924" width="15.42578125" hidden="1"/>
    <col min="5925" max="5925" width="9.140625" hidden="1"/>
    <col min="5926" max="5926" width="68.42578125" hidden="1"/>
    <col min="5927" max="5940" width="15.42578125" hidden="1"/>
    <col min="5941" max="5941" width="9.140625" hidden="1"/>
    <col min="5942" max="5942" width="68.42578125" hidden="1"/>
    <col min="5943" max="5956" width="15.42578125" hidden="1"/>
    <col min="5957" max="5957" width="9.140625" hidden="1"/>
    <col min="5958" max="5958" width="68.42578125" hidden="1"/>
    <col min="5959" max="5972" width="15.42578125" hidden="1"/>
    <col min="5973" max="5973" width="9.140625" hidden="1"/>
    <col min="5974" max="5974" width="68.42578125" hidden="1"/>
    <col min="5975" max="5988" width="15.42578125" hidden="1"/>
    <col min="5989" max="5989" width="9.140625" hidden="1"/>
    <col min="5990" max="5990" width="68.42578125" hidden="1"/>
    <col min="5991" max="6004" width="15.42578125" hidden="1"/>
    <col min="6005" max="6005" width="9.140625" hidden="1"/>
    <col min="6006" max="6006" width="68.42578125" hidden="1"/>
    <col min="6007" max="6020" width="15.42578125" hidden="1"/>
    <col min="6021" max="6021" width="9.140625" hidden="1"/>
    <col min="6022" max="6022" width="68.42578125" hidden="1"/>
    <col min="6023" max="6036" width="15.42578125" hidden="1"/>
    <col min="6037" max="6037" width="9.140625" hidden="1"/>
    <col min="6038" max="6038" width="68.42578125" hidden="1"/>
    <col min="6039" max="6052" width="15.42578125" hidden="1"/>
    <col min="6053" max="6053" width="9.140625" hidden="1"/>
    <col min="6054" max="6054" width="68.42578125" hidden="1"/>
    <col min="6055" max="6068" width="15.42578125" hidden="1"/>
    <col min="6069" max="6069" width="9.140625" hidden="1"/>
    <col min="6070" max="6070" width="68.42578125" hidden="1"/>
    <col min="6071" max="6084" width="15.42578125" hidden="1"/>
    <col min="6085" max="6085" width="9.140625" hidden="1"/>
    <col min="6086" max="6086" width="68.42578125" hidden="1"/>
    <col min="6087" max="6100" width="15.42578125" hidden="1"/>
    <col min="6101" max="6101" width="9.140625" hidden="1"/>
    <col min="6102" max="6102" width="68.42578125" hidden="1"/>
    <col min="6103" max="6116" width="15.42578125" hidden="1"/>
    <col min="6117" max="6117" width="9.140625" hidden="1"/>
    <col min="6118" max="6118" width="68.42578125" hidden="1"/>
    <col min="6119" max="6132" width="15.42578125" hidden="1"/>
    <col min="6133" max="6133" width="9.140625" hidden="1"/>
    <col min="6134" max="6134" width="68.42578125" hidden="1"/>
    <col min="6135" max="6148" width="15.42578125" hidden="1"/>
    <col min="6149" max="6149" width="9.140625" hidden="1"/>
    <col min="6150" max="6150" width="68.42578125" hidden="1"/>
    <col min="6151" max="6164" width="15.42578125" hidden="1"/>
    <col min="6165" max="6165" width="9.140625" hidden="1"/>
    <col min="6166" max="6166" width="68.42578125" hidden="1"/>
    <col min="6167" max="6180" width="15.42578125" hidden="1"/>
    <col min="6181" max="6181" width="9.140625" hidden="1"/>
    <col min="6182" max="6182" width="68.42578125" hidden="1"/>
    <col min="6183" max="6196" width="15.42578125" hidden="1"/>
    <col min="6197" max="6197" width="9.140625" hidden="1"/>
    <col min="6198" max="6198" width="68.42578125" hidden="1"/>
    <col min="6199" max="6212" width="15.42578125" hidden="1"/>
    <col min="6213" max="6213" width="9.140625" hidden="1"/>
    <col min="6214" max="6214" width="68.42578125" hidden="1"/>
    <col min="6215" max="6228" width="15.42578125" hidden="1"/>
    <col min="6229" max="6229" width="9.140625" hidden="1"/>
    <col min="6230" max="6230" width="68.42578125" hidden="1"/>
    <col min="6231" max="6244" width="15.42578125" hidden="1"/>
    <col min="6245" max="6245" width="9.140625" hidden="1"/>
    <col min="6246" max="6246" width="68.42578125" hidden="1"/>
    <col min="6247" max="6260" width="15.42578125" hidden="1"/>
    <col min="6261" max="6261" width="9.140625" hidden="1"/>
    <col min="6262" max="6262" width="68.42578125" hidden="1"/>
    <col min="6263" max="6276" width="15.42578125" hidden="1"/>
    <col min="6277" max="6277" width="9.140625" hidden="1"/>
    <col min="6278" max="6278" width="68.42578125" hidden="1"/>
    <col min="6279" max="6292" width="15.42578125" hidden="1"/>
    <col min="6293" max="6293" width="9.140625" hidden="1"/>
    <col min="6294" max="6294" width="68.42578125" hidden="1"/>
    <col min="6295" max="6308" width="15.42578125" hidden="1"/>
    <col min="6309" max="6309" width="9.140625" hidden="1"/>
    <col min="6310" max="6310" width="68.42578125" hidden="1"/>
    <col min="6311" max="6324" width="15.42578125" hidden="1"/>
    <col min="6325" max="6325" width="9.140625" hidden="1"/>
    <col min="6326" max="6326" width="68.42578125" hidden="1"/>
    <col min="6327" max="6340" width="15.42578125" hidden="1"/>
    <col min="6341" max="6341" width="9.140625" hidden="1"/>
    <col min="6342" max="6342" width="68.42578125" hidden="1"/>
    <col min="6343" max="6356" width="15.42578125" hidden="1"/>
    <col min="6357" max="6357" width="9.140625" hidden="1"/>
    <col min="6358" max="6358" width="68.42578125" hidden="1"/>
    <col min="6359" max="6372" width="15.42578125" hidden="1"/>
    <col min="6373" max="6373" width="9.140625" hidden="1"/>
    <col min="6374" max="6374" width="68.42578125" hidden="1"/>
    <col min="6375" max="6388" width="15.42578125" hidden="1"/>
    <col min="6389" max="6389" width="9.140625" hidden="1"/>
    <col min="6390" max="6390" width="68.42578125" hidden="1"/>
    <col min="6391" max="6404" width="15.42578125" hidden="1"/>
    <col min="6405" max="6405" width="9.140625" hidden="1"/>
    <col min="6406" max="6406" width="68.42578125" hidden="1"/>
    <col min="6407" max="6420" width="15.42578125" hidden="1"/>
    <col min="6421" max="6421" width="9.140625" hidden="1"/>
    <col min="6422" max="6422" width="68.42578125" hidden="1"/>
    <col min="6423" max="6436" width="15.42578125" hidden="1"/>
    <col min="6437" max="6437" width="9.140625" hidden="1"/>
    <col min="6438" max="6438" width="68.42578125" hidden="1"/>
    <col min="6439" max="6452" width="15.42578125" hidden="1"/>
    <col min="6453" max="6453" width="9.140625" hidden="1"/>
    <col min="6454" max="6454" width="68.42578125" hidden="1"/>
    <col min="6455" max="6468" width="15.42578125" hidden="1"/>
    <col min="6469" max="6469" width="9.140625" hidden="1"/>
    <col min="6470" max="6470" width="68.42578125" hidden="1"/>
    <col min="6471" max="6484" width="15.42578125" hidden="1"/>
    <col min="6485" max="6485" width="9.140625" hidden="1"/>
    <col min="6486" max="6486" width="68.42578125" hidden="1"/>
    <col min="6487" max="6500" width="15.42578125" hidden="1"/>
    <col min="6501" max="6501" width="9.140625" hidden="1"/>
    <col min="6502" max="6502" width="68.42578125" hidden="1"/>
    <col min="6503" max="6516" width="15.42578125" hidden="1"/>
    <col min="6517" max="6517" width="9.140625" hidden="1"/>
    <col min="6518" max="6518" width="68.42578125" hidden="1"/>
    <col min="6519" max="6532" width="15.42578125" hidden="1"/>
    <col min="6533" max="6533" width="9.140625" hidden="1"/>
    <col min="6534" max="6534" width="68.42578125" hidden="1"/>
    <col min="6535" max="6548" width="15.42578125" hidden="1"/>
    <col min="6549" max="6549" width="9.140625" hidden="1"/>
    <col min="6550" max="6550" width="68.42578125" hidden="1"/>
    <col min="6551" max="6564" width="15.42578125" hidden="1"/>
    <col min="6565" max="6565" width="9.140625" hidden="1"/>
    <col min="6566" max="6566" width="68.42578125" hidden="1"/>
    <col min="6567" max="6580" width="15.42578125" hidden="1"/>
    <col min="6581" max="6581" width="9.140625" hidden="1"/>
    <col min="6582" max="6582" width="68.42578125" hidden="1"/>
    <col min="6583" max="6596" width="15.42578125" hidden="1"/>
    <col min="6597" max="6597" width="9.140625" hidden="1"/>
    <col min="6598" max="6598" width="68.42578125" hidden="1"/>
    <col min="6599" max="6612" width="15.42578125" hidden="1"/>
    <col min="6613" max="6613" width="9.140625" hidden="1"/>
    <col min="6614" max="6614" width="68.42578125" hidden="1"/>
    <col min="6615" max="6628" width="15.42578125" hidden="1"/>
    <col min="6629" max="6629" width="9.140625" hidden="1"/>
    <col min="6630" max="6630" width="68.42578125" hidden="1"/>
    <col min="6631" max="6644" width="15.42578125" hidden="1"/>
    <col min="6645" max="6645" width="9.140625" hidden="1"/>
    <col min="6646" max="6646" width="68.42578125" hidden="1"/>
    <col min="6647" max="6660" width="15.42578125" hidden="1"/>
    <col min="6661" max="6661" width="9.140625" hidden="1"/>
    <col min="6662" max="6662" width="68.42578125" hidden="1"/>
    <col min="6663" max="6676" width="15.42578125" hidden="1"/>
    <col min="6677" max="6677" width="9.140625" hidden="1"/>
    <col min="6678" max="6678" width="68.42578125" hidden="1"/>
    <col min="6679" max="6692" width="15.42578125" hidden="1"/>
    <col min="6693" max="6693" width="9.140625" hidden="1"/>
    <col min="6694" max="6694" width="68.42578125" hidden="1"/>
    <col min="6695" max="6708" width="15.42578125" hidden="1"/>
    <col min="6709" max="6709" width="9.140625" hidden="1"/>
    <col min="6710" max="6710" width="68.42578125" hidden="1"/>
    <col min="6711" max="6724" width="15.42578125" hidden="1"/>
    <col min="6725" max="6725" width="9.140625" hidden="1"/>
    <col min="6726" max="6726" width="68.42578125" hidden="1"/>
    <col min="6727" max="6740" width="15.42578125" hidden="1"/>
    <col min="6741" max="6741" width="9.140625" hidden="1"/>
    <col min="6742" max="6742" width="68.42578125" hidden="1"/>
    <col min="6743" max="6756" width="15.42578125" hidden="1"/>
    <col min="6757" max="6757" width="9.140625" hidden="1"/>
    <col min="6758" max="6758" width="68.42578125" hidden="1"/>
    <col min="6759" max="6772" width="15.42578125" hidden="1"/>
    <col min="6773" max="6773" width="9.140625" hidden="1"/>
    <col min="6774" max="6774" width="68.42578125" hidden="1"/>
    <col min="6775" max="6788" width="15.42578125" hidden="1"/>
    <col min="6789" max="6789" width="9.140625" hidden="1"/>
    <col min="6790" max="6790" width="68.42578125" hidden="1"/>
    <col min="6791" max="6804" width="15.42578125" hidden="1"/>
    <col min="6805" max="6805" width="9.140625" hidden="1"/>
    <col min="6806" max="6806" width="68.42578125" hidden="1"/>
    <col min="6807" max="6820" width="15.42578125" hidden="1"/>
    <col min="6821" max="6821" width="9.140625" hidden="1"/>
    <col min="6822" max="6822" width="68.42578125" hidden="1"/>
    <col min="6823" max="6836" width="15.42578125" hidden="1"/>
    <col min="6837" max="6837" width="9.140625" hidden="1"/>
    <col min="6838" max="6838" width="68.42578125" hidden="1"/>
    <col min="6839" max="6852" width="15.42578125" hidden="1"/>
    <col min="6853" max="6853" width="9.140625" hidden="1"/>
    <col min="6854" max="6854" width="68.42578125" hidden="1"/>
    <col min="6855" max="6868" width="15.42578125" hidden="1"/>
    <col min="6869" max="6869" width="9.140625" hidden="1"/>
    <col min="6870" max="6870" width="68.42578125" hidden="1"/>
    <col min="6871" max="6884" width="15.42578125" hidden="1"/>
    <col min="6885" max="6885" width="9.140625" hidden="1"/>
    <col min="6886" max="6886" width="68.42578125" hidden="1"/>
    <col min="6887" max="6900" width="15.42578125" hidden="1"/>
    <col min="6901" max="6901" width="9.140625" hidden="1"/>
    <col min="6902" max="6902" width="68.42578125" hidden="1"/>
    <col min="6903" max="6916" width="15.42578125" hidden="1"/>
    <col min="6917" max="6917" width="9.140625" hidden="1"/>
    <col min="6918" max="6918" width="68.42578125" hidden="1"/>
    <col min="6919" max="6932" width="15.42578125" hidden="1"/>
    <col min="6933" max="6933" width="9.140625" hidden="1"/>
    <col min="6934" max="6934" width="68.42578125" hidden="1"/>
    <col min="6935" max="6948" width="15.42578125" hidden="1"/>
    <col min="6949" max="6949" width="9.140625" hidden="1"/>
    <col min="6950" max="6950" width="68.42578125" hidden="1"/>
    <col min="6951" max="6964" width="15.42578125" hidden="1"/>
    <col min="6965" max="6965" width="9.140625" hidden="1"/>
    <col min="6966" max="6966" width="68.42578125" hidden="1"/>
    <col min="6967" max="6980" width="15.42578125" hidden="1"/>
    <col min="6981" max="6981" width="9.140625" hidden="1"/>
    <col min="6982" max="6982" width="68.42578125" hidden="1"/>
    <col min="6983" max="6996" width="15.42578125" hidden="1"/>
    <col min="6997" max="6997" width="9.140625" hidden="1"/>
    <col min="6998" max="6998" width="68.42578125" hidden="1"/>
    <col min="6999" max="7012" width="15.42578125" hidden="1"/>
    <col min="7013" max="7013" width="9.140625" hidden="1"/>
    <col min="7014" max="7014" width="68.42578125" hidden="1"/>
    <col min="7015" max="7028" width="15.42578125" hidden="1"/>
    <col min="7029" max="7029" width="9.140625" hidden="1"/>
    <col min="7030" max="7030" width="68.42578125" hidden="1"/>
    <col min="7031" max="7044" width="15.42578125" hidden="1"/>
    <col min="7045" max="7045" width="9.140625" hidden="1"/>
    <col min="7046" max="7046" width="68.42578125" hidden="1"/>
    <col min="7047" max="7060" width="15.42578125" hidden="1"/>
    <col min="7061" max="7061" width="9.140625" hidden="1"/>
    <col min="7062" max="7062" width="68.42578125" hidden="1"/>
    <col min="7063" max="7076" width="15.42578125" hidden="1"/>
    <col min="7077" max="7077" width="9.140625" hidden="1"/>
    <col min="7078" max="7078" width="68.42578125" hidden="1"/>
    <col min="7079" max="7092" width="15.42578125" hidden="1"/>
    <col min="7093" max="7093" width="9.140625" hidden="1"/>
    <col min="7094" max="7094" width="68.42578125" hidden="1"/>
    <col min="7095" max="7108" width="15.42578125" hidden="1"/>
    <col min="7109" max="7109" width="9.140625" hidden="1"/>
    <col min="7110" max="7110" width="68.42578125" hidden="1"/>
    <col min="7111" max="7124" width="15.42578125" hidden="1"/>
    <col min="7125" max="7125" width="9.140625" hidden="1"/>
    <col min="7126" max="7126" width="68.42578125" hidden="1"/>
    <col min="7127" max="7140" width="15.42578125" hidden="1"/>
    <col min="7141" max="7141" width="9.140625" hidden="1"/>
    <col min="7142" max="7142" width="68.42578125" hidden="1"/>
    <col min="7143" max="7156" width="15.42578125" hidden="1"/>
    <col min="7157" max="7157" width="9.140625" hidden="1"/>
    <col min="7158" max="7158" width="68.42578125" hidden="1"/>
    <col min="7159" max="7172" width="15.42578125" hidden="1"/>
    <col min="7173" max="7173" width="9.140625" hidden="1"/>
    <col min="7174" max="7174" width="68.42578125" hidden="1"/>
    <col min="7175" max="7188" width="15.42578125" hidden="1"/>
    <col min="7189" max="7189" width="9.140625" hidden="1"/>
    <col min="7190" max="7190" width="68.42578125" hidden="1"/>
    <col min="7191" max="7204" width="15.42578125" hidden="1"/>
    <col min="7205" max="7205" width="9.140625" hidden="1"/>
    <col min="7206" max="7206" width="68.42578125" hidden="1"/>
    <col min="7207" max="7220" width="15.42578125" hidden="1"/>
    <col min="7221" max="7221" width="9.140625" hidden="1"/>
    <col min="7222" max="7222" width="68.42578125" hidden="1"/>
    <col min="7223" max="7236" width="15.42578125" hidden="1"/>
    <col min="7237" max="7237" width="9.140625" hidden="1"/>
    <col min="7238" max="7238" width="68.42578125" hidden="1"/>
    <col min="7239" max="7252" width="15.42578125" hidden="1"/>
    <col min="7253" max="7253" width="9.140625" hidden="1"/>
    <col min="7254" max="7254" width="68.42578125" hidden="1"/>
    <col min="7255" max="7268" width="15.42578125" hidden="1"/>
    <col min="7269" max="7269" width="9.140625" hidden="1"/>
    <col min="7270" max="7270" width="68.42578125" hidden="1"/>
    <col min="7271" max="7284" width="15.42578125" hidden="1"/>
    <col min="7285" max="7285" width="9.140625" hidden="1"/>
    <col min="7286" max="7286" width="68.42578125" hidden="1"/>
    <col min="7287" max="7300" width="15.42578125" hidden="1"/>
    <col min="7301" max="7301" width="9.140625" hidden="1"/>
    <col min="7302" max="7302" width="68.42578125" hidden="1"/>
    <col min="7303" max="7316" width="15.42578125" hidden="1"/>
    <col min="7317" max="7317" width="9.140625" hidden="1"/>
    <col min="7318" max="7318" width="68.42578125" hidden="1"/>
    <col min="7319" max="7332" width="15.42578125" hidden="1"/>
    <col min="7333" max="7333" width="9.140625" hidden="1"/>
    <col min="7334" max="7334" width="68.42578125" hidden="1"/>
    <col min="7335" max="7348" width="15.42578125" hidden="1"/>
    <col min="7349" max="7349" width="9.140625" hidden="1"/>
    <col min="7350" max="7350" width="68.42578125" hidden="1"/>
    <col min="7351" max="7364" width="15.42578125" hidden="1"/>
    <col min="7365" max="7365" width="9.140625" hidden="1"/>
    <col min="7366" max="7366" width="68.42578125" hidden="1"/>
    <col min="7367" max="7380" width="15.42578125" hidden="1"/>
    <col min="7381" max="7381" width="9.140625" hidden="1"/>
    <col min="7382" max="7382" width="68.42578125" hidden="1"/>
    <col min="7383" max="7396" width="15.42578125" hidden="1"/>
    <col min="7397" max="7397" width="9.140625" hidden="1"/>
    <col min="7398" max="7398" width="68.42578125" hidden="1"/>
    <col min="7399" max="7412" width="15.42578125" hidden="1"/>
    <col min="7413" max="7413" width="9.140625" hidden="1"/>
    <col min="7414" max="7414" width="68.42578125" hidden="1"/>
    <col min="7415" max="7428" width="15.42578125" hidden="1"/>
    <col min="7429" max="7429" width="9.140625" hidden="1"/>
    <col min="7430" max="7430" width="68.42578125" hidden="1"/>
    <col min="7431" max="7444" width="15.42578125" hidden="1"/>
    <col min="7445" max="7445" width="9.140625" hidden="1"/>
    <col min="7446" max="7446" width="68.42578125" hidden="1"/>
    <col min="7447" max="7460" width="15.42578125" hidden="1"/>
    <col min="7461" max="7461" width="9.140625" hidden="1"/>
    <col min="7462" max="7462" width="68.42578125" hidden="1"/>
    <col min="7463" max="7476" width="15.42578125" hidden="1"/>
    <col min="7477" max="7477" width="9.140625" hidden="1"/>
    <col min="7478" max="7478" width="68.42578125" hidden="1"/>
    <col min="7479" max="7492" width="15.42578125" hidden="1"/>
    <col min="7493" max="7493" width="9.140625" hidden="1"/>
    <col min="7494" max="7494" width="68.42578125" hidden="1"/>
    <col min="7495" max="7508" width="15.42578125" hidden="1"/>
    <col min="7509" max="7509" width="9.140625" hidden="1"/>
    <col min="7510" max="7510" width="68.42578125" hidden="1"/>
    <col min="7511" max="7524" width="15.42578125" hidden="1"/>
    <col min="7525" max="7525" width="9.140625" hidden="1"/>
    <col min="7526" max="7526" width="68.42578125" hidden="1"/>
    <col min="7527" max="7540" width="15.42578125" hidden="1"/>
    <col min="7541" max="7541" width="9.140625" hidden="1"/>
    <col min="7542" max="7542" width="68.42578125" hidden="1"/>
    <col min="7543" max="7556" width="15.42578125" hidden="1"/>
    <col min="7557" max="7557" width="9.140625" hidden="1"/>
    <col min="7558" max="7558" width="68.42578125" hidden="1"/>
    <col min="7559" max="7572" width="15.42578125" hidden="1"/>
    <col min="7573" max="7573" width="9.140625" hidden="1"/>
    <col min="7574" max="7574" width="68.42578125" hidden="1"/>
    <col min="7575" max="7588" width="15.42578125" hidden="1"/>
    <col min="7589" max="7589" width="9.140625" hidden="1"/>
    <col min="7590" max="7590" width="68.42578125" hidden="1"/>
    <col min="7591" max="7604" width="15.42578125" hidden="1"/>
    <col min="7605" max="7605" width="9.140625" hidden="1"/>
    <col min="7606" max="7606" width="68.42578125" hidden="1"/>
    <col min="7607" max="7620" width="15.42578125" hidden="1"/>
    <col min="7621" max="7621" width="9.140625" hidden="1"/>
    <col min="7622" max="7622" width="68.42578125" hidden="1"/>
    <col min="7623" max="7636" width="15.42578125" hidden="1"/>
    <col min="7637" max="7637" width="9.140625" hidden="1"/>
    <col min="7638" max="7638" width="68.42578125" hidden="1"/>
    <col min="7639" max="7652" width="15.42578125" hidden="1"/>
    <col min="7653" max="7653" width="9.140625" hidden="1"/>
    <col min="7654" max="7654" width="68.42578125" hidden="1"/>
    <col min="7655" max="7668" width="15.42578125" hidden="1"/>
    <col min="7669" max="7669" width="9.140625" hidden="1"/>
    <col min="7670" max="7670" width="68.42578125" hidden="1"/>
    <col min="7671" max="7684" width="15.42578125" hidden="1"/>
    <col min="7685" max="7685" width="9.140625" hidden="1"/>
    <col min="7686" max="7686" width="68.42578125" hidden="1"/>
    <col min="7687" max="7700" width="15.42578125" hidden="1"/>
    <col min="7701" max="7701" width="9.140625" hidden="1"/>
    <col min="7702" max="7702" width="68.42578125" hidden="1"/>
    <col min="7703" max="7716" width="15.42578125" hidden="1"/>
    <col min="7717" max="7717" width="9.140625" hidden="1"/>
    <col min="7718" max="7718" width="68.42578125" hidden="1"/>
    <col min="7719" max="7732" width="15.42578125" hidden="1"/>
    <col min="7733" max="7733" width="9.140625" hidden="1"/>
    <col min="7734" max="7734" width="68.42578125" hidden="1"/>
    <col min="7735" max="7748" width="15.42578125" hidden="1"/>
    <col min="7749" max="7749" width="9.140625" hidden="1"/>
    <col min="7750" max="7750" width="68.42578125" hidden="1"/>
    <col min="7751" max="7764" width="15.42578125" hidden="1"/>
    <col min="7765" max="7765" width="9.140625" hidden="1"/>
    <col min="7766" max="7766" width="68.42578125" hidden="1"/>
    <col min="7767" max="7780" width="15.42578125" hidden="1"/>
    <col min="7781" max="7781" width="9.140625" hidden="1"/>
    <col min="7782" max="7782" width="68.42578125" hidden="1"/>
    <col min="7783" max="7796" width="15.42578125" hidden="1"/>
    <col min="7797" max="7797" width="9.140625" hidden="1"/>
    <col min="7798" max="7798" width="68.42578125" hidden="1"/>
    <col min="7799" max="7812" width="15.42578125" hidden="1"/>
    <col min="7813" max="7813" width="9.140625" hidden="1"/>
    <col min="7814" max="7814" width="68.42578125" hidden="1"/>
    <col min="7815" max="7828" width="15.42578125" hidden="1"/>
    <col min="7829" max="7829" width="9.140625" hidden="1"/>
    <col min="7830" max="7830" width="68.42578125" hidden="1"/>
    <col min="7831" max="7844" width="15.42578125" hidden="1"/>
    <col min="7845" max="7845" width="9.140625" hidden="1"/>
    <col min="7846" max="7846" width="68.42578125" hidden="1"/>
    <col min="7847" max="7860" width="15.42578125" hidden="1"/>
    <col min="7861" max="7861" width="9.140625" hidden="1"/>
    <col min="7862" max="7862" width="68.42578125" hidden="1"/>
    <col min="7863" max="7876" width="15.42578125" hidden="1"/>
    <col min="7877" max="7877" width="9.140625" hidden="1"/>
    <col min="7878" max="7878" width="68.42578125" hidden="1"/>
    <col min="7879" max="7892" width="15.42578125" hidden="1"/>
    <col min="7893" max="7893" width="9.140625" hidden="1"/>
    <col min="7894" max="7894" width="68.42578125" hidden="1"/>
    <col min="7895" max="7908" width="15.42578125" hidden="1"/>
    <col min="7909" max="7909" width="9.140625" hidden="1"/>
    <col min="7910" max="7910" width="68.42578125" hidden="1"/>
    <col min="7911" max="7924" width="15.42578125" hidden="1"/>
    <col min="7925" max="7925" width="9.140625" hidden="1"/>
    <col min="7926" max="7926" width="68.42578125" hidden="1"/>
    <col min="7927" max="7940" width="15.42578125" hidden="1"/>
    <col min="7941" max="7941" width="9.140625" hidden="1"/>
    <col min="7942" max="7942" width="68.42578125" hidden="1"/>
    <col min="7943" max="7956" width="15.42578125" hidden="1"/>
    <col min="7957" max="7957" width="9.140625" hidden="1"/>
    <col min="7958" max="7958" width="68.42578125" hidden="1"/>
    <col min="7959" max="7972" width="15.42578125" hidden="1"/>
    <col min="7973" max="7973" width="9.140625" hidden="1"/>
    <col min="7974" max="7974" width="68.42578125" hidden="1"/>
    <col min="7975" max="7988" width="15.42578125" hidden="1"/>
    <col min="7989" max="7989" width="9.140625" hidden="1"/>
    <col min="7990" max="7990" width="68.42578125" hidden="1"/>
    <col min="7991" max="8004" width="15.42578125" hidden="1"/>
    <col min="8005" max="8005" width="9.140625" hidden="1"/>
    <col min="8006" max="8006" width="68.42578125" hidden="1"/>
    <col min="8007" max="8020" width="15.42578125" hidden="1"/>
    <col min="8021" max="8021" width="9.140625" hidden="1"/>
    <col min="8022" max="8022" width="68.42578125" hidden="1"/>
    <col min="8023" max="8036" width="15.42578125" hidden="1"/>
    <col min="8037" max="8037" width="9.140625" hidden="1"/>
    <col min="8038" max="8038" width="68.42578125" hidden="1"/>
    <col min="8039" max="8052" width="15.42578125" hidden="1"/>
    <col min="8053" max="8053" width="9.140625" hidden="1"/>
    <col min="8054" max="8054" width="68.42578125" hidden="1"/>
    <col min="8055" max="8068" width="15.42578125" hidden="1"/>
    <col min="8069" max="8069" width="9.140625" hidden="1"/>
    <col min="8070" max="8070" width="68.42578125" hidden="1"/>
    <col min="8071" max="8084" width="15.42578125" hidden="1"/>
    <col min="8085" max="8085" width="9.140625" hidden="1"/>
    <col min="8086" max="8086" width="68.42578125" hidden="1"/>
    <col min="8087" max="8100" width="15.42578125" hidden="1"/>
    <col min="8101" max="8101" width="9.140625" hidden="1"/>
    <col min="8102" max="8102" width="68.42578125" hidden="1"/>
    <col min="8103" max="8116" width="15.42578125" hidden="1"/>
    <col min="8117" max="8117" width="9.140625" hidden="1"/>
    <col min="8118" max="8118" width="68.42578125" hidden="1"/>
    <col min="8119" max="8132" width="15.42578125" hidden="1"/>
    <col min="8133" max="8133" width="9.140625" hidden="1"/>
    <col min="8134" max="8134" width="68.42578125" hidden="1"/>
    <col min="8135" max="8148" width="15.42578125" hidden="1"/>
    <col min="8149" max="8149" width="9.140625" hidden="1"/>
    <col min="8150" max="8150" width="68.42578125" hidden="1"/>
    <col min="8151" max="8164" width="15.42578125" hidden="1"/>
    <col min="8165" max="8165" width="9.140625" hidden="1"/>
    <col min="8166" max="8166" width="68.42578125" hidden="1"/>
    <col min="8167" max="8180" width="15.42578125" hidden="1"/>
    <col min="8181" max="8181" width="9.140625" hidden="1"/>
    <col min="8182" max="8182" width="68.42578125" hidden="1"/>
    <col min="8183" max="8196" width="15.42578125" hidden="1"/>
    <col min="8197" max="8197" width="9.140625" hidden="1"/>
    <col min="8198" max="8198" width="68.42578125" hidden="1"/>
    <col min="8199" max="8212" width="15.42578125" hidden="1"/>
    <col min="8213" max="8213" width="9.140625" hidden="1"/>
    <col min="8214" max="8214" width="68.42578125" hidden="1"/>
    <col min="8215" max="8228" width="15.42578125" hidden="1"/>
    <col min="8229" max="8229" width="9.140625" hidden="1"/>
    <col min="8230" max="8230" width="68.42578125" hidden="1"/>
    <col min="8231" max="8244" width="15.42578125" hidden="1"/>
    <col min="8245" max="8245" width="9.140625" hidden="1"/>
    <col min="8246" max="8246" width="68.42578125" hidden="1"/>
    <col min="8247" max="8260" width="15.42578125" hidden="1"/>
    <col min="8261" max="8261" width="9.140625" hidden="1"/>
    <col min="8262" max="8262" width="68.42578125" hidden="1"/>
    <col min="8263" max="8276" width="15.42578125" hidden="1"/>
    <col min="8277" max="8277" width="9.140625" hidden="1"/>
    <col min="8278" max="8278" width="68.42578125" hidden="1"/>
    <col min="8279" max="8292" width="15.42578125" hidden="1"/>
    <col min="8293" max="8293" width="9.140625" hidden="1"/>
    <col min="8294" max="8294" width="68.42578125" hidden="1"/>
    <col min="8295" max="8308" width="15.42578125" hidden="1"/>
    <col min="8309" max="8309" width="9.140625" hidden="1"/>
    <col min="8310" max="8310" width="68.42578125" hidden="1"/>
    <col min="8311" max="8324" width="15.42578125" hidden="1"/>
    <col min="8325" max="8325" width="9.140625" hidden="1"/>
    <col min="8326" max="8326" width="68.42578125" hidden="1"/>
    <col min="8327" max="8340" width="15.42578125" hidden="1"/>
    <col min="8341" max="8341" width="9.140625" hidden="1"/>
    <col min="8342" max="8342" width="68.42578125" hidden="1"/>
    <col min="8343" max="8356" width="15.42578125" hidden="1"/>
    <col min="8357" max="8357" width="9.140625" hidden="1"/>
    <col min="8358" max="8358" width="68.42578125" hidden="1"/>
    <col min="8359" max="8372" width="15.42578125" hidden="1"/>
    <col min="8373" max="8373" width="9.140625" hidden="1"/>
    <col min="8374" max="8374" width="68.42578125" hidden="1"/>
    <col min="8375" max="8388" width="15.42578125" hidden="1"/>
    <col min="8389" max="8389" width="9.140625" hidden="1"/>
    <col min="8390" max="8390" width="68.42578125" hidden="1"/>
    <col min="8391" max="8404" width="15.42578125" hidden="1"/>
    <col min="8405" max="8405" width="9.140625" hidden="1"/>
    <col min="8406" max="8406" width="68.42578125" hidden="1"/>
    <col min="8407" max="8420" width="15.42578125" hidden="1"/>
    <col min="8421" max="8421" width="9.140625" hidden="1"/>
    <col min="8422" max="8422" width="68.42578125" hidden="1"/>
    <col min="8423" max="8436" width="15.42578125" hidden="1"/>
    <col min="8437" max="8437" width="9.140625" hidden="1"/>
    <col min="8438" max="8438" width="68.42578125" hidden="1"/>
    <col min="8439" max="8452" width="15.42578125" hidden="1"/>
    <col min="8453" max="8453" width="9.140625" hidden="1"/>
    <col min="8454" max="8454" width="68.42578125" hidden="1"/>
    <col min="8455" max="8468" width="15.42578125" hidden="1"/>
    <col min="8469" max="8469" width="9.140625" hidden="1"/>
    <col min="8470" max="8470" width="68.42578125" hidden="1"/>
    <col min="8471" max="8484" width="15.42578125" hidden="1"/>
    <col min="8485" max="8485" width="9.140625" hidden="1"/>
    <col min="8486" max="8486" width="68.42578125" hidden="1"/>
    <col min="8487" max="8500" width="15.42578125" hidden="1"/>
    <col min="8501" max="8501" width="9.140625" hidden="1"/>
    <col min="8502" max="8502" width="68.42578125" hidden="1"/>
    <col min="8503" max="8516" width="15.42578125" hidden="1"/>
    <col min="8517" max="8517" width="9.140625" hidden="1"/>
    <col min="8518" max="8518" width="68.42578125" hidden="1"/>
    <col min="8519" max="8532" width="15.42578125" hidden="1"/>
    <col min="8533" max="8533" width="9.140625" hidden="1"/>
    <col min="8534" max="8534" width="68.42578125" hidden="1"/>
    <col min="8535" max="8548" width="15.42578125" hidden="1"/>
    <col min="8549" max="8549" width="9.140625" hidden="1"/>
    <col min="8550" max="8550" width="68.42578125" hidden="1"/>
    <col min="8551" max="8564" width="15.42578125" hidden="1"/>
    <col min="8565" max="8565" width="9.140625" hidden="1"/>
    <col min="8566" max="8566" width="68.42578125" hidden="1"/>
    <col min="8567" max="8580" width="15.42578125" hidden="1"/>
    <col min="8581" max="8581" width="9.140625" hidden="1"/>
    <col min="8582" max="8582" width="68.42578125" hidden="1"/>
    <col min="8583" max="8596" width="15.42578125" hidden="1"/>
    <col min="8597" max="8597" width="9.140625" hidden="1"/>
    <col min="8598" max="8598" width="68.42578125" hidden="1"/>
    <col min="8599" max="8612" width="15.42578125" hidden="1"/>
    <col min="8613" max="8613" width="9.140625" hidden="1"/>
    <col min="8614" max="8614" width="68.42578125" hidden="1"/>
    <col min="8615" max="8628" width="15.42578125" hidden="1"/>
    <col min="8629" max="8629" width="9.140625" hidden="1"/>
    <col min="8630" max="8630" width="68.42578125" hidden="1"/>
    <col min="8631" max="8644" width="15.42578125" hidden="1"/>
    <col min="8645" max="8645" width="9.140625" hidden="1"/>
    <col min="8646" max="8646" width="68.42578125" hidden="1"/>
    <col min="8647" max="8660" width="15.42578125" hidden="1"/>
    <col min="8661" max="8661" width="9.140625" hidden="1"/>
    <col min="8662" max="8662" width="68.42578125" hidden="1"/>
    <col min="8663" max="8676" width="15.42578125" hidden="1"/>
    <col min="8677" max="8677" width="9.140625" hidden="1"/>
    <col min="8678" max="8678" width="68.42578125" hidden="1"/>
    <col min="8679" max="8692" width="15.42578125" hidden="1"/>
    <col min="8693" max="8693" width="9.140625" hidden="1"/>
    <col min="8694" max="8694" width="68.42578125" hidden="1"/>
    <col min="8695" max="8708" width="15.42578125" hidden="1"/>
    <col min="8709" max="8709" width="9.140625" hidden="1"/>
    <col min="8710" max="8710" width="68.42578125" hidden="1"/>
    <col min="8711" max="8724" width="15.42578125" hidden="1"/>
    <col min="8725" max="8725" width="9.140625" hidden="1"/>
    <col min="8726" max="8726" width="68.42578125" hidden="1"/>
    <col min="8727" max="8740" width="15.42578125" hidden="1"/>
    <col min="8741" max="8741" width="9.140625" hidden="1"/>
    <col min="8742" max="8742" width="68.42578125" hidden="1"/>
    <col min="8743" max="8756" width="15.42578125" hidden="1"/>
    <col min="8757" max="8757" width="9.140625" hidden="1"/>
    <col min="8758" max="8758" width="68.42578125" hidden="1"/>
    <col min="8759" max="8772" width="15.42578125" hidden="1"/>
    <col min="8773" max="8773" width="9.140625" hidden="1"/>
    <col min="8774" max="8774" width="68.42578125" hidden="1"/>
    <col min="8775" max="8788" width="15.42578125" hidden="1"/>
    <col min="8789" max="8789" width="9.140625" hidden="1"/>
    <col min="8790" max="8790" width="68.42578125" hidden="1"/>
    <col min="8791" max="8804" width="15.42578125" hidden="1"/>
    <col min="8805" max="8805" width="9.140625" hidden="1"/>
    <col min="8806" max="8806" width="68.42578125" hidden="1"/>
    <col min="8807" max="8820" width="15.42578125" hidden="1"/>
    <col min="8821" max="8821" width="9.140625" hidden="1"/>
    <col min="8822" max="8822" width="68.42578125" hidden="1"/>
    <col min="8823" max="8836" width="15.42578125" hidden="1"/>
    <col min="8837" max="8837" width="9.140625" hidden="1"/>
    <col min="8838" max="8838" width="68.42578125" hidden="1"/>
    <col min="8839" max="8852" width="15.42578125" hidden="1"/>
    <col min="8853" max="8853" width="9.140625" hidden="1"/>
    <col min="8854" max="8854" width="68.42578125" hidden="1"/>
    <col min="8855" max="8868" width="15.42578125" hidden="1"/>
    <col min="8869" max="8869" width="9.140625" hidden="1"/>
    <col min="8870" max="8870" width="68.42578125" hidden="1"/>
    <col min="8871" max="8884" width="15.42578125" hidden="1"/>
    <col min="8885" max="8885" width="9.140625" hidden="1"/>
    <col min="8886" max="8886" width="68.42578125" hidden="1"/>
    <col min="8887" max="8900" width="15.42578125" hidden="1"/>
    <col min="8901" max="8901" width="9.140625" hidden="1"/>
    <col min="8902" max="8902" width="68.42578125" hidden="1"/>
    <col min="8903" max="8916" width="15.42578125" hidden="1"/>
    <col min="8917" max="8917" width="9.140625" hidden="1"/>
    <col min="8918" max="8918" width="68.42578125" hidden="1"/>
    <col min="8919" max="8932" width="15.42578125" hidden="1"/>
    <col min="8933" max="8933" width="9.140625" hidden="1"/>
    <col min="8934" max="8934" width="68.42578125" hidden="1"/>
    <col min="8935" max="8948" width="15.42578125" hidden="1"/>
    <col min="8949" max="8949" width="9.140625" hidden="1"/>
    <col min="8950" max="8950" width="68.42578125" hidden="1"/>
    <col min="8951" max="8964" width="15.42578125" hidden="1"/>
    <col min="8965" max="8965" width="9.140625" hidden="1"/>
    <col min="8966" max="8966" width="68.42578125" hidden="1"/>
    <col min="8967" max="8980" width="15.42578125" hidden="1"/>
    <col min="8981" max="8981" width="9.140625" hidden="1"/>
    <col min="8982" max="8982" width="68.42578125" hidden="1"/>
    <col min="8983" max="8996" width="15.42578125" hidden="1"/>
    <col min="8997" max="8997" width="9.140625" hidden="1"/>
    <col min="8998" max="8998" width="68.42578125" hidden="1"/>
    <col min="8999" max="9012" width="15.42578125" hidden="1"/>
    <col min="9013" max="9013" width="9.140625" hidden="1"/>
    <col min="9014" max="9014" width="68.42578125" hidden="1"/>
    <col min="9015" max="9028" width="15.42578125" hidden="1"/>
    <col min="9029" max="9029" width="9.140625" hidden="1"/>
    <col min="9030" max="9030" width="68.42578125" hidden="1"/>
    <col min="9031" max="9044" width="15.42578125" hidden="1"/>
    <col min="9045" max="9045" width="9.140625" hidden="1"/>
    <col min="9046" max="9046" width="68.42578125" hidden="1"/>
    <col min="9047" max="9060" width="15.42578125" hidden="1"/>
    <col min="9061" max="9061" width="9.140625" hidden="1"/>
    <col min="9062" max="9062" width="68.42578125" hidden="1"/>
    <col min="9063" max="9076" width="15.42578125" hidden="1"/>
    <col min="9077" max="9077" width="9.140625" hidden="1"/>
    <col min="9078" max="9078" width="68.42578125" hidden="1"/>
    <col min="9079" max="9092" width="15.42578125" hidden="1"/>
    <col min="9093" max="9093" width="9.140625" hidden="1"/>
    <col min="9094" max="9094" width="68.42578125" hidden="1"/>
    <col min="9095" max="9108" width="15.42578125" hidden="1"/>
    <col min="9109" max="9109" width="9.140625" hidden="1"/>
    <col min="9110" max="9110" width="68.42578125" hidden="1"/>
    <col min="9111" max="9124" width="15.42578125" hidden="1"/>
    <col min="9125" max="9125" width="9.140625" hidden="1"/>
    <col min="9126" max="9126" width="68.42578125" hidden="1"/>
    <col min="9127" max="9140" width="15.42578125" hidden="1"/>
    <col min="9141" max="9141" width="9.140625" hidden="1"/>
    <col min="9142" max="9142" width="68.42578125" hidden="1"/>
    <col min="9143" max="9156" width="15.42578125" hidden="1"/>
    <col min="9157" max="9157" width="9.140625" hidden="1"/>
    <col min="9158" max="9158" width="68.42578125" hidden="1"/>
    <col min="9159" max="9172" width="15.42578125" hidden="1"/>
    <col min="9173" max="9173" width="9.140625" hidden="1"/>
    <col min="9174" max="9174" width="68.42578125" hidden="1"/>
    <col min="9175" max="9188" width="15.42578125" hidden="1"/>
    <col min="9189" max="9189" width="9.140625" hidden="1"/>
    <col min="9190" max="9190" width="68.42578125" hidden="1"/>
    <col min="9191" max="9204" width="15.42578125" hidden="1"/>
    <col min="9205" max="9205" width="9.140625" hidden="1"/>
    <col min="9206" max="9206" width="68.42578125" hidden="1"/>
    <col min="9207" max="9220" width="15.42578125" hidden="1"/>
    <col min="9221" max="9221" width="9.140625" hidden="1"/>
    <col min="9222" max="9222" width="68.42578125" hidden="1"/>
    <col min="9223" max="9236" width="15.42578125" hidden="1"/>
    <col min="9237" max="9237" width="9.140625" hidden="1"/>
    <col min="9238" max="9238" width="68.42578125" hidden="1"/>
    <col min="9239" max="9252" width="15.42578125" hidden="1"/>
    <col min="9253" max="9253" width="9.140625" hidden="1"/>
    <col min="9254" max="9254" width="68.42578125" hidden="1"/>
    <col min="9255" max="9268" width="15.42578125" hidden="1"/>
    <col min="9269" max="9269" width="9.140625" hidden="1"/>
    <col min="9270" max="9270" width="68.42578125" hidden="1"/>
    <col min="9271" max="9284" width="15.42578125" hidden="1"/>
    <col min="9285" max="9285" width="9.140625" hidden="1"/>
    <col min="9286" max="9286" width="68.42578125" hidden="1"/>
    <col min="9287" max="9300" width="15.42578125" hidden="1"/>
    <col min="9301" max="9301" width="9.140625" hidden="1"/>
    <col min="9302" max="9302" width="68.42578125" hidden="1"/>
    <col min="9303" max="9316" width="15.42578125" hidden="1"/>
    <col min="9317" max="9317" width="9.140625" hidden="1"/>
    <col min="9318" max="9318" width="68.42578125" hidden="1"/>
    <col min="9319" max="9332" width="15.42578125" hidden="1"/>
    <col min="9333" max="9333" width="9.140625" hidden="1"/>
    <col min="9334" max="9334" width="68.42578125" hidden="1"/>
    <col min="9335" max="9348" width="15.42578125" hidden="1"/>
    <col min="9349" max="9349" width="9.140625" hidden="1"/>
    <col min="9350" max="9350" width="68.42578125" hidden="1"/>
    <col min="9351" max="9364" width="15.42578125" hidden="1"/>
    <col min="9365" max="9365" width="9.140625" hidden="1"/>
    <col min="9366" max="9366" width="68.42578125" hidden="1"/>
    <col min="9367" max="9380" width="15.42578125" hidden="1"/>
    <col min="9381" max="9381" width="9.140625" hidden="1"/>
    <col min="9382" max="9382" width="68.42578125" hidden="1"/>
    <col min="9383" max="9396" width="15.42578125" hidden="1"/>
    <col min="9397" max="9397" width="9.140625" hidden="1"/>
    <col min="9398" max="9398" width="68.42578125" hidden="1"/>
    <col min="9399" max="9412" width="15.42578125" hidden="1"/>
    <col min="9413" max="9413" width="9.140625" hidden="1"/>
    <col min="9414" max="9414" width="68.42578125" hidden="1"/>
    <col min="9415" max="9428" width="15.42578125" hidden="1"/>
    <col min="9429" max="9429" width="9.140625" hidden="1"/>
    <col min="9430" max="9430" width="68.42578125" hidden="1"/>
    <col min="9431" max="9444" width="15.42578125" hidden="1"/>
    <col min="9445" max="9445" width="9.140625" hidden="1"/>
    <col min="9446" max="9446" width="68.42578125" hidden="1"/>
    <col min="9447" max="9460" width="15.42578125" hidden="1"/>
    <col min="9461" max="9461" width="9.140625" hidden="1"/>
    <col min="9462" max="9462" width="68.42578125" hidden="1"/>
    <col min="9463" max="9476" width="15.42578125" hidden="1"/>
    <col min="9477" max="9477" width="9.140625" hidden="1"/>
    <col min="9478" max="9478" width="68.42578125" hidden="1"/>
    <col min="9479" max="9492" width="15.42578125" hidden="1"/>
    <col min="9493" max="9493" width="9.140625" hidden="1"/>
    <col min="9494" max="9494" width="68.42578125" hidden="1"/>
    <col min="9495" max="9508" width="15.42578125" hidden="1"/>
    <col min="9509" max="9509" width="9.140625" hidden="1"/>
    <col min="9510" max="9510" width="68.42578125" hidden="1"/>
    <col min="9511" max="9524" width="15.42578125" hidden="1"/>
    <col min="9525" max="9525" width="9.140625" hidden="1"/>
    <col min="9526" max="9526" width="68.42578125" hidden="1"/>
    <col min="9527" max="9540" width="15.42578125" hidden="1"/>
    <col min="9541" max="9541" width="9.140625" hidden="1"/>
    <col min="9542" max="9542" width="68.42578125" hidden="1"/>
    <col min="9543" max="9556" width="15.42578125" hidden="1"/>
    <col min="9557" max="9557" width="9.140625" hidden="1"/>
    <col min="9558" max="9558" width="68.42578125" hidden="1"/>
    <col min="9559" max="9572" width="15.42578125" hidden="1"/>
    <col min="9573" max="9573" width="9.140625" hidden="1"/>
    <col min="9574" max="9574" width="68.42578125" hidden="1"/>
    <col min="9575" max="9588" width="15.42578125" hidden="1"/>
    <col min="9589" max="9589" width="9.140625" hidden="1"/>
    <col min="9590" max="9590" width="68.42578125" hidden="1"/>
    <col min="9591" max="9604" width="15.42578125" hidden="1"/>
    <col min="9605" max="9605" width="9.140625" hidden="1"/>
    <col min="9606" max="9606" width="68.42578125" hidden="1"/>
    <col min="9607" max="9620" width="15.42578125" hidden="1"/>
    <col min="9621" max="9621" width="9.140625" hidden="1"/>
    <col min="9622" max="9622" width="68.42578125" hidden="1"/>
    <col min="9623" max="9636" width="15.42578125" hidden="1"/>
    <col min="9637" max="9637" width="9.140625" hidden="1"/>
    <col min="9638" max="9638" width="68.42578125" hidden="1"/>
    <col min="9639" max="9652" width="15.42578125" hidden="1"/>
    <col min="9653" max="9653" width="9.140625" hidden="1"/>
    <col min="9654" max="9654" width="68.42578125" hidden="1"/>
    <col min="9655" max="9668" width="15.42578125" hidden="1"/>
    <col min="9669" max="9669" width="9.140625" hidden="1"/>
    <col min="9670" max="9670" width="68.42578125" hidden="1"/>
    <col min="9671" max="9684" width="15.42578125" hidden="1"/>
    <col min="9685" max="9685" width="9.140625" hidden="1"/>
    <col min="9686" max="9686" width="68.42578125" hidden="1"/>
    <col min="9687" max="9700" width="15.42578125" hidden="1"/>
    <col min="9701" max="9701" width="9.140625" hidden="1"/>
    <col min="9702" max="9702" width="68.42578125" hidden="1"/>
    <col min="9703" max="9716" width="15.42578125" hidden="1"/>
    <col min="9717" max="9717" width="9.140625" hidden="1"/>
    <col min="9718" max="9718" width="68.42578125" hidden="1"/>
    <col min="9719" max="9732" width="15.42578125" hidden="1"/>
    <col min="9733" max="9733" width="9.140625" hidden="1"/>
    <col min="9734" max="9734" width="68.42578125" hidden="1"/>
    <col min="9735" max="9748" width="15.42578125" hidden="1"/>
    <col min="9749" max="9749" width="9.140625" hidden="1"/>
    <col min="9750" max="9750" width="68.42578125" hidden="1"/>
    <col min="9751" max="9764" width="15.42578125" hidden="1"/>
    <col min="9765" max="9765" width="9.140625" hidden="1"/>
    <col min="9766" max="9766" width="68.42578125" hidden="1"/>
    <col min="9767" max="9780" width="15.42578125" hidden="1"/>
    <col min="9781" max="9781" width="9.140625" hidden="1"/>
    <col min="9782" max="9782" width="68.42578125" hidden="1"/>
    <col min="9783" max="9796" width="15.42578125" hidden="1"/>
    <col min="9797" max="9797" width="9.140625" hidden="1"/>
    <col min="9798" max="9798" width="68.42578125" hidden="1"/>
    <col min="9799" max="9812" width="15.42578125" hidden="1"/>
    <col min="9813" max="9813" width="9.140625" hidden="1"/>
    <col min="9814" max="9814" width="68.42578125" hidden="1"/>
    <col min="9815" max="9828" width="15.42578125" hidden="1"/>
    <col min="9829" max="9829" width="9.140625" hidden="1"/>
    <col min="9830" max="9830" width="68.42578125" hidden="1"/>
    <col min="9831" max="9844" width="15.42578125" hidden="1"/>
    <col min="9845" max="9845" width="9.140625" hidden="1"/>
    <col min="9846" max="9846" width="68.42578125" hidden="1"/>
    <col min="9847" max="9860" width="15.42578125" hidden="1"/>
    <col min="9861" max="9861" width="9.140625" hidden="1"/>
    <col min="9862" max="9862" width="68.42578125" hidden="1"/>
    <col min="9863" max="9876" width="15.42578125" hidden="1"/>
    <col min="9877" max="9877" width="9.140625" hidden="1"/>
    <col min="9878" max="9878" width="68.42578125" hidden="1"/>
    <col min="9879" max="9892" width="15.42578125" hidden="1"/>
    <col min="9893" max="9893" width="9.140625" hidden="1"/>
    <col min="9894" max="9894" width="68.42578125" hidden="1"/>
    <col min="9895" max="9908" width="15.42578125" hidden="1"/>
    <col min="9909" max="9909" width="9.140625" hidden="1"/>
    <col min="9910" max="9910" width="68.42578125" hidden="1"/>
    <col min="9911" max="9924" width="15.42578125" hidden="1"/>
    <col min="9925" max="9925" width="9.140625" hidden="1"/>
    <col min="9926" max="9926" width="68.42578125" hidden="1"/>
    <col min="9927" max="9940" width="15.42578125" hidden="1"/>
    <col min="9941" max="9941" width="9.140625" hidden="1"/>
    <col min="9942" max="9942" width="68.42578125" hidden="1"/>
    <col min="9943" max="9956" width="15.42578125" hidden="1"/>
    <col min="9957" max="9957" width="9.140625" hidden="1"/>
    <col min="9958" max="9958" width="68.42578125" hidden="1"/>
    <col min="9959" max="9972" width="15.42578125" hidden="1"/>
    <col min="9973" max="9973" width="9.140625" hidden="1"/>
    <col min="9974" max="9974" width="68.42578125" hidden="1"/>
    <col min="9975" max="9988" width="15.42578125" hidden="1"/>
    <col min="9989" max="9989" width="9.140625" hidden="1"/>
    <col min="9990" max="9990" width="68.42578125" hidden="1"/>
    <col min="9991" max="10004" width="15.42578125" hidden="1"/>
    <col min="10005" max="10005" width="9.140625" hidden="1"/>
    <col min="10006" max="10006" width="68.42578125" hidden="1"/>
    <col min="10007" max="10020" width="15.42578125" hidden="1"/>
    <col min="10021" max="10021" width="9.140625" hidden="1"/>
    <col min="10022" max="10022" width="68.42578125" hidden="1"/>
    <col min="10023" max="10036" width="15.42578125" hidden="1"/>
    <col min="10037" max="10037" width="9.140625" hidden="1"/>
    <col min="10038" max="10038" width="68.42578125" hidden="1"/>
    <col min="10039" max="10052" width="15.42578125" hidden="1"/>
    <col min="10053" max="10053" width="9.140625" hidden="1"/>
    <col min="10054" max="10054" width="68.42578125" hidden="1"/>
    <col min="10055" max="10068" width="15.42578125" hidden="1"/>
    <col min="10069" max="10069" width="9.140625" hidden="1"/>
    <col min="10070" max="10070" width="68.42578125" hidden="1"/>
    <col min="10071" max="10084" width="15.42578125" hidden="1"/>
    <col min="10085" max="10085" width="9.140625" hidden="1"/>
    <col min="10086" max="10086" width="68.42578125" hidden="1"/>
    <col min="10087" max="10100" width="15.42578125" hidden="1"/>
    <col min="10101" max="10101" width="9.140625" hidden="1"/>
    <col min="10102" max="10102" width="68.42578125" hidden="1"/>
    <col min="10103" max="10116" width="15.42578125" hidden="1"/>
    <col min="10117" max="10117" width="9.140625" hidden="1"/>
    <col min="10118" max="10118" width="68.42578125" hidden="1"/>
    <col min="10119" max="10132" width="15.42578125" hidden="1"/>
    <col min="10133" max="10133" width="9.140625" hidden="1"/>
    <col min="10134" max="10134" width="68.42578125" hidden="1"/>
    <col min="10135" max="10148" width="15.42578125" hidden="1"/>
    <col min="10149" max="10149" width="9.140625" hidden="1"/>
    <col min="10150" max="10150" width="68.42578125" hidden="1"/>
    <col min="10151" max="10164" width="15.42578125" hidden="1"/>
    <col min="10165" max="10165" width="9.140625" hidden="1"/>
    <col min="10166" max="10166" width="68.42578125" hidden="1"/>
    <col min="10167" max="10180" width="15.42578125" hidden="1"/>
    <col min="10181" max="10181" width="9.140625" hidden="1"/>
    <col min="10182" max="10182" width="68.42578125" hidden="1"/>
    <col min="10183" max="10196" width="15.42578125" hidden="1"/>
    <col min="10197" max="10197" width="9.140625" hidden="1"/>
    <col min="10198" max="10198" width="68.42578125" hidden="1"/>
    <col min="10199" max="10212" width="15.42578125" hidden="1"/>
    <col min="10213" max="10213" width="9.140625" hidden="1"/>
    <col min="10214" max="10214" width="68.42578125" hidden="1"/>
    <col min="10215" max="10228" width="15.42578125" hidden="1"/>
    <col min="10229" max="10229" width="9.140625" hidden="1"/>
    <col min="10230" max="10230" width="68.42578125" hidden="1"/>
    <col min="10231" max="10244" width="15.42578125" hidden="1"/>
    <col min="10245" max="10245" width="9.140625" hidden="1"/>
    <col min="10246" max="10246" width="68.42578125" hidden="1"/>
    <col min="10247" max="10260" width="15.42578125" hidden="1"/>
    <col min="10261" max="10261" width="9.140625" hidden="1"/>
    <col min="10262" max="10262" width="68.42578125" hidden="1"/>
    <col min="10263" max="10276" width="15.42578125" hidden="1"/>
    <col min="10277" max="10277" width="9.140625" hidden="1"/>
    <col min="10278" max="10278" width="68.42578125" hidden="1"/>
    <col min="10279" max="10292" width="15.42578125" hidden="1"/>
    <col min="10293" max="10293" width="9.140625" hidden="1"/>
    <col min="10294" max="10294" width="68.42578125" hidden="1"/>
    <col min="10295" max="10308" width="15.42578125" hidden="1"/>
    <col min="10309" max="10309" width="9.140625" hidden="1"/>
    <col min="10310" max="10310" width="68.42578125" hidden="1"/>
    <col min="10311" max="10324" width="15.42578125" hidden="1"/>
    <col min="10325" max="10325" width="9.140625" hidden="1"/>
    <col min="10326" max="10326" width="68.42578125" hidden="1"/>
    <col min="10327" max="10340" width="15.42578125" hidden="1"/>
    <col min="10341" max="10341" width="9.140625" hidden="1"/>
    <col min="10342" max="10342" width="68.42578125" hidden="1"/>
    <col min="10343" max="10356" width="15.42578125" hidden="1"/>
    <col min="10357" max="10357" width="9.140625" hidden="1"/>
    <col min="10358" max="10358" width="68.42578125" hidden="1"/>
    <col min="10359" max="10372" width="15.42578125" hidden="1"/>
    <col min="10373" max="10373" width="9.140625" hidden="1"/>
    <col min="10374" max="10374" width="68.42578125" hidden="1"/>
    <col min="10375" max="10388" width="15.42578125" hidden="1"/>
    <col min="10389" max="10389" width="9.140625" hidden="1"/>
    <col min="10390" max="10390" width="68.42578125" hidden="1"/>
    <col min="10391" max="10404" width="15.42578125" hidden="1"/>
    <col min="10405" max="10405" width="9.140625" hidden="1"/>
    <col min="10406" max="10406" width="68.42578125" hidden="1"/>
    <col min="10407" max="10420" width="15.42578125" hidden="1"/>
    <col min="10421" max="10421" width="9.140625" hidden="1"/>
    <col min="10422" max="10422" width="68.42578125" hidden="1"/>
    <col min="10423" max="10436" width="15.42578125" hidden="1"/>
    <col min="10437" max="10437" width="9.140625" hidden="1"/>
    <col min="10438" max="10438" width="68.42578125" hidden="1"/>
    <col min="10439" max="10452" width="15.42578125" hidden="1"/>
    <col min="10453" max="10453" width="9.140625" hidden="1"/>
    <col min="10454" max="10454" width="68.42578125" hidden="1"/>
    <col min="10455" max="10468" width="15.42578125" hidden="1"/>
    <col min="10469" max="10469" width="9.140625" hidden="1"/>
    <col min="10470" max="10470" width="68.42578125" hidden="1"/>
    <col min="10471" max="10484" width="15.42578125" hidden="1"/>
    <col min="10485" max="10485" width="9.140625" hidden="1"/>
    <col min="10486" max="10486" width="68.42578125" hidden="1"/>
    <col min="10487" max="10500" width="15.42578125" hidden="1"/>
    <col min="10501" max="10501" width="9.140625" hidden="1"/>
    <col min="10502" max="10502" width="68.42578125" hidden="1"/>
    <col min="10503" max="10516" width="15.42578125" hidden="1"/>
    <col min="10517" max="10517" width="9.140625" hidden="1"/>
    <col min="10518" max="10518" width="68.42578125" hidden="1"/>
    <col min="10519" max="10532" width="15.42578125" hidden="1"/>
    <col min="10533" max="10533" width="9.140625" hidden="1"/>
    <col min="10534" max="10534" width="68.42578125" hidden="1"/>
    <col min="10535" max="10548" width="15.42578125" hidden="1"/>
    <col min="10549" max="10549" width="9.140625" hidden="1"/>
    <col min="10550" max="10550" width="68.42578125" hidden="1"/>
    <col min="10551" max="10564" width="15.42578125" hidden="1"/>
    <col min="10565" max="10565" width="9.140625" hidden="1"/>
    <col min="10566" max="10566" width="68.42578125" hidden="1"/>
    <col min="10567" max="10580" width="15.42578125" hidden="1"/>
    <col min="10581" max="10581" width="9.140625" hidden="1"/>
    <col min="10582" max="10582" width="68.42578125" hidden="1"/>
    <col min="10583" max="10596" width="15.42578125" hidden="1"/>
    <col min="10597" max="10597" width="9.140625" hidden="1"/>
    <col min="10598" max="10598" width="68.42578125" hidden="1"/>
    <col min="10599" max="10612" width="15.42578125" hidden="1"/>
    <col min="10613" max="10613" width="9.140625" hidden="1"/>
    <col min="10614" max="10614" width="68.42578125" hidden="1"/>
    <col min="10615" max="10628" width="15.42578125" hidden="1"/>
    <col min="10629" max="10629" width="9.140625" hidden="1"/>
    <col min="10630" max="10630" width="68.42578125" hidden="1"/>
    <col min="10631" max="10644" width="15.42578125" hidden="1"/>
    <col min="10645" max="10645" width="9.140625" hidden="1"/>
    <col min="10646" max="10646" width="68.42578125" hidden="1"/>
    <col min="10647" max="10660" width="15.42578125" hidden="1"/>
    <col min="10661" max="10661" width="9.140625" hidden="1"/>
    <col min="10662" max="10662" width="68.42578125" hidden="1"/>
    <col min="10663" max="10676" width="15.42578125" hidden="1"/>
    <col min="10677" max="10677" width="9.140625" hidden="1"/>
    <col min="10678" max="10678" width="68.42578125" hidden="1"/>
    <col min="10679" max="10692" width="15.42578125" hidden="1"/>
    <col min="10693" max="10693" width="9.140625" hidden="1"/>
    <col min="10694" max="10694" width="68.42578125" hidden="1"/>
    <col min="10695" max="10708" width="15.42578125" hidden="1"/>
    <col min="10709" max="10709" width="9.140625" hidden="1"/>
    <col min="10710" max="10710" width="68.42578125" hidden="1"/>
    <col min="10711" max="10724" width="15.42578125" hidden="1"/>
    <col min="10725" max="10725" width="9.140625" hidden="1"/>
    <col min="10726" max="10726" width="68.42578125" hidden="1"/>
    <col min="10727" max="10740" width="15.42578125" hidden="1"/>
    <col min="10741" max="10741" width="9.140625" hidden="1"/>
    <col min="10742" max="10742" width="68.42578125" hidden="1"/>
    <col min="10743" max="10756" width="15.42578125" hidden="1"/>
    <col min="10757" max="10757" width="9.140625" hidden="1"/>
    <col min="10758" max="10758" width="68.42578125" hidden="1"/>
    <col min="10759" max="10772" width="15.42578125" hidden="1"/>
    <col min="10773" max="10773" width="9.140625" hidden="1"/>
    <col min="10774" max="10774" width="68.42578125" hidden="1"/>
    <col min="10775" max="10788" width="15.42578125" hidden="1"/>
    <col min="10789" max="10789" width="9.140625" hidden="1"/>
    <col min="10790" max="10790" width="68.42578125" hidden="1"/>
    <col min="10791" max="10804" width="15.42578125" hidden="1"/>
    <col min="10805" max="10805" width="9.140625" hidden="1"/>
    <col min="10806" max="10806" width="68.42578125" hidden="1"/>
    <col min="10807" max="10820" width="15.42578125" hidden="1"/>
    <col min="10821" max="10821" width="9.140625" hidden="1"/>
    <col min="10822" max="10822" width="68.42578125" hidden="1"/>
    <col min="10823" max="10836" width="15.42578125" hidden="1"/>
    <col min="10837" max="10837" width="9.140625" hidden="1"/>
    <col min="10838" max="10838" width="68.42578125" hidden="1"/>
    <col min="10839" max="10852" width="15.42578125" hidden="1"/>
    <col min="10853" max="10853" width="9.140625" hidden="1"/>
    <col min="10854" max="10854" width="68.42578125" hidden="1"/>
    <col min="10855" max="10868" width="15.42578125" hidden="1"/>
    <col min="10869" max="10869" width="9.140625" hidden="1"/>
    <col min="10870" max="10870" width="68.42578125" hidden="1"/>
    <col min="10871" max="10884" width="15.42578125" hidden="1"/>
    <col min="10885" max="10885" width="9.140625" hidden="1"/>
    <col min="10886" max="10886" width="68.42578125" hidden="1"/>
    <col min="10887" max="10900" width="15.42578125" hidden="1"/>
    <col min="10901" max="10901" width="9.140625" hidden="1"/>
    <col min="10902" max="10902" width="68.42578125" hidden="1"/>
    <col min="10903" max="10916" width="15.42578125" hidden="1"/>
    <col min="10917" max="10917" width="9.140625" hidden="1"/>
    <col min="10918" max="10918" width="68.42578125" hidden="1"/>
    <col min="10919" max="10932" width="15.42578125" hidden="1"/>
    <col min="10933" max="10933" width="9.140625" hidden="1"/>
    <col min="10934" max="10934" width="68.42578125" hidden="1"/>
    <col min="10935" max="10948" width="15.42578125" hidden="1"/>
    <col min="10949" max="10949" width="9.140625" hidden="1"/>
    <col min="10950" max="10950" width="68.42578125" hidden="1"/>
    <col min="10951" max="10964" width="15.42578125" hidden="1"/>
    <col min="10965" max="10965" width="9.140625" hidden="1"/>
    <col min="10966" max="10966" width="68.42578125" hidden="1"/>
    <col min="10967" max="10980" width="15.42578125" hidden="1"/>
    <col min="10981" max="10981" width="9.140625" hidden="1"/>
    <col min="10982" max="10982" width="68.42578125" hidden="1"/>
    <col min="10983" max="10996" width="15.42578125" hidden="1"/>
    <col min="10997" max="10997" width="9.140625" hidden="1"/>
    <col min="10998" max="10998" width="68.42578125" hidden="1"/>
    <col min="10999" max="11012" width="15.42578125" hidden="1"/>
    <col min="11013" max="11013" width="9.140625" hidden="1"/>
    <col min="11014" max="11014" width="68.42578125" hidden="1"/>
    <col min="11015" max="11028" width="15.42578125" hidden="1"/>
    <col min="11029" max="11029" width="9.140625" hidden="1"/>
    <col min="11030" max="11030" width="68.42578125" hidden="1"/>
    <col min="11031" max="11044" width="15.42578125" hidden="1"/>
    <col min="11045" max="11045" width="9.140625" hidden="1"/>
    <col min="11046" max="11046" width="68.42578125" hidden="1"/>
    <col min="11047" max="11060" width="15.42578125" hidden="1"/>
    <col min="11061" max="11061" width="9.140625" hidden="1"/>
    <col min="11062" max="11062" width="68.42578125" hidden="1"/>
    <col min="11063" max="11076" width="15.42578125" hidden="1"/>
    <col min="11077" max="11077" width="9.140625" hidden="1"/>
    <col min="11078" max="11078" width="68.42578125" hidden="1"/>
    <col min="11079" max="11092" width="15.42578125" hidden="1"/>
    <col min="11093" max="11093" width="9.140625" hidden="1"/>
    <col min="11094" max="11094" width="68.42578125" hidden="1"/>
    <col min="11095" max="11108" width="15.42578125" hidden="1"/>
    <col min="11109" max="11109" width="9.140625" hidden="1"/>
    <col min="11110" max="11110" width="68.42578125" hidden="1"/>
    <col min="11111" max="11124" width="15.42578125" hidden="1"/>
    <col min="11125" max="11125" width="9.140625" hidden="1"/>
    <col min="11126" max="11126" width="68.42578125" hidden="1"/>
    <col min="11127" max="11140" width="15.42578125" hidden="1"/>
    <col min="11141" max="11141" width="9.140625" hidden="1"/>
    <col min="11142" max="11142" width="68.42578125" hidden="1"/>
    <col min="11143" max="11156" width="15.42578125" hidden="1"/>
    <col min="11157" max="11157" width="9.140625" hidden="1"/>
    <col min="11158" max="11158" width="68.42578125" hidden="1"/>
    <col min="11159" max="11172" width="15.42578125" hidden="1"/>
    <col min="11173" max="11173" width="9.140625" hidden="1"/>
    <col min="11174" max="11174" width="68.42578125" hidden="1"/>
    <col min="11175" max="11188" width="15.42578125" hidden="1"/>
    <col min="11189" max="11189" width="9.140625" hidden="1"/>
    <col min="11190" max="11190" width="68.42578125" hidden="1"/>
    <col min="11191" max="11204" width="15.42578125" hidden="1"/>
    <col min="11205" max="11205" width="9.140625" hidden="1"/>
    <col min="11206" max="11206" width="68.42578125" hidden="1"/>
    <col min="11207" max="11220" width="15.42578125" hidden="1"/>
    <col min="11221" max="11221" width="9.140625" hidden="1"/>
    <col min="11222" max="11222" width="68.42578125" hidden="1"/>
    <col min="11223" max="11236" width="15.42578125" hidden="1"/>
    <col min="11237" max="11237" width="9.140625" hidden="1"/>
    <col min="11238" max="11238" width="68.42578125" hidden="1"/>
    <col min="11239" max="11252" width="15.42578125" hidden="1"/>
    <col min="11253" max="11253" width="9.140625" hidden="1"/>
    <col min="11254" max="11254" width="68.42578125" hidden="1"/>
    <col min="11255" max="11268" width="15.42578125" hidden="1"/>
    <col min="11269" max="11269" width="9.140625" hidden="1"/>
    <col min="11270" max="11270" width="68.42578125" hidden="1"/>
    <col min="11271" max="11284" width="15.42578125" hidden="1"/>
    <col min="11285" max="11285" width="9.140625" hidden="1"/>
    <col min="11286" max="11286" width="68.42578125" hidden="1"/>
    <col min="11287" max="11300" width="15.42578125" hidden="1"/>
    <col min="11301" max="11301" width="9.140625" hidden="1"/>
    <col min="11302" max="11302" width="68.42578125" hidden="1"/>
    <col min="11303" max="11316" width="15.42578125" hidden="1"/>
    <col min="11317" max="11317" width="9.140625" hidden="1"/>
    <col min="11318" max="11318" width="68.42578125" hidden="1"/>
    <col min="11319" max="11332" width="15.42578125" hidden="1"/>
    <col min="11333" max="11333" width="9.140625" hidden="1"/>
    <col min="11334" max="11334" width="68.42578125" hidden="1"/>
    <col min="11335" max="11348" width="15.42578125" hidden="1"/>
    <col min="11349" max="11349" width="9.140625" hidden="1"/>
    <col min="11350" max="11350" width="68.42578125" hidden="1"/>
    <col min="11351" max="11364" width="15.42578125" hidden="1"/>
    <col min="11365" max="11365" width="9.140625" hidden="1"/>
    <col min="11366" max="11366" width="68.42578125" hidden="1"/>
    <col min="11367" max="11380" width="15.42578125" hidden="1"/>
    <col min="11381" max="11381" width="9.140625" hidden="1"/>
    <col min="11382" max="11382" width="68.42578125" hidden="1"/>
    <col min="11383" max="11396" width="15.42578125" hidden="1"/>
    <col min="11397" max="11397" width="9.140625" hidden="1"/>
    <col min="11398" max="11398" width="68.42578125" hidden="1"/>
    <col min="11399" max="11412" width="15.42578125" hidden="1"/>
    <col min="11413" max="11413" width="9.140625" hidden="1"/>
    <col min="11414" max="11414" width="68.42578125" hidden="1"/>
    <col min="11415" max="11428" width="15.42578125" hidden="1"/>
    <col min="11429" max="11429" width="9.140625" hidden="1"/>
    <col min="11430" max="11430" width="68.42578125" hidden="1"/>
    <col min="11431" max="11444" width="15.42578125" hidden="1"/>
    <col min="11445" max="11445" width="9.140625" hidden="1"/>
    <col min="11446" max="11446" width="68.42578125" hidden="1"/>
    <col min="11447" max="11460" width="15.42578125" hidden="1"/>
    <col min="11461" max="11461" width="9.140625" hidden="1"/>
    <col min="11462" max="11462" width="68.42578125" hidden="1"/>
    <col min="11463" max="11476" width="15.42578125" hidden="1"/>
    <col min="11477" max="11477" width="9.140625" hidden="1"/>
    <col min="11478" max="11478" width="68.42578125" hidden="1"/>
    <col min="11479" max="11492" width="15.42578125" hidden="1"/>
    <col min="11493" max="11493" width="9.140625" hidden="1"/>
    <col min="11494" max="11494" width="68.42578125" hidden="1"/>
    <col min="11495" max="11508" width="15.42578125" hidden="1"/>
    <col min="11509" max="11509" width="9.140625" hidden="1"/>
    <col min="11510" max="11510" width="68.42578125" hidden="1"/>
    <col min="11511" max="11524" width="15.42578125" hidden="1"/>
    <col min="11525" max="11525" width="9.140625" hidden="1"/>
    <col min="11526" max="11526" width="68.42578125" hidden="1"/>
    <col min="11527" max="11540" width="15.42578125" hidden="1"/>
    <col min="11541" max="11541" width="9.140625" hidden="1"/>
    <col min="11542" max="11542" width="68.42578125" hidden="1"/>
    <col min="11543" max="11556" width="15.42578125" hidden="1"/>
    <col min="11557" max="11557" width="9.140625" hidden="1"/>
    <col min="11558" max="11558" width="68.42578125" hidden="1"/>
    <col min="11559" max="11572" width="15.42578125" hidden="1"/>
    <col min="11573" max="11573" width="9.140625" hidden="1"/>
    <col min="11574" max="11574" width="68.42578125" hidden="1"/>
    <col min="11575" max="11588" width="15.42578125" hidden="1"/>
    <col min="11589" max="11589" width="9.140625" hidden="1"/>
    <col min="11590" max="11590" width="68.42578125" hidden="1"/>
    <col min="11591" max="11604" width="15.42578125" hidden="1"/>
    <col min="11605" max="11605" width="9.140625" hidden="1"/>
    <col min="11606" max="11606" width="68.42578125" hidden="1"/>
    <col min="11607" max="11620" width="15.42578125" hidden="1"/>
    <col min="11621" max="11621" width="9.140625" hidden="1"/>
    <col min="11622" max="11622" width="68.42578125" hidden="1"/>
    <col min="11623" max="11636" width="15.42578125" hidden="1"/>
    <col min="11637" max="11637" width="9.140625" hidden="1"/>
    <col min="11638" max="11638" width="68.42578125" hidden="1"/>
    <col min="11639" max="11652" width="15.42578125" hidden="1"/>
    <col min="11653" max="11653" width="9.140625" hidden="1"/>
    <col min="11654" max="11654" width="68.42578125" hidden="1"/>
    <col min="11655" max="11668" width="15.42578125" hidden="1"/>
    <col min="11669" max="11669" width="9.140625" hidden="1"/>
    <col min="11670" max="11670" width="68.42578125" hidden="1"/>
    <col min="11671" max="11684" width="15.42578125" hidden="1"/>
    <col min="11685" max="11685" width="9.140625" hidden="1"/>
    <col min="11686" max="11686" width="68.42578125" hidden="1"/>
    <col min="11687" max="11700" width="15.42578125" hidden="1"/>
    <col min="11701" max="11701" width="9.140625" hidden="1"/>
    <col min="11702" max="11702" width="68.42578125" hidden="1"/>
    <col min="11703" max="11716" width="15.42578125" hidden="1"/>
    <col min="11717" max="11717" width="9.140625" hidden="1"/>
    <col min="11718" max="11718" width="68.42578125" hidden="1"/>
    <col min="11719" max="11732" width="15.42578125" hidden="1"/>
    <col min="11733" max="11733" width="9.140625" hidden="1"/>
    <col min="11734" max="11734" width="68.42578125" hidden="1"/>
    <col min="11735" max="11748" width="15.42578125" hidden="1"/>
    <col min="11749" max="11749" width="9.140625" hidden="1"/>
    <col min="11750" max="11750" width="68.42578125" hidden="1"/>
    <col min="11751" max="11764" width="15.42578125" hidden="1"/>
    <col min="11765" max="11765" width="9.140625" hidden="1"/>
    <col min="11766" max="11766" width="68.42578125" hidden="1"/>
    <col min="11767" max="11780" width="15.42578125" hidden="1"/>
    <col min="11781" max="11781" width="9.140625" hidden="1"/>
    <col min="11782" max="11782" width="68.42578125" hidden="1"/>
    <col min="11783" max="11796" width="15.42578125" hidden="1"/>
    <col min="11797" max="11797" width="9.140625" hidden="1"/>
    <col min="11798" max="11798" width="68.42578125" hidden="1"/>
    <col min="11799" max="11812" width="15.42578125" hidden="1"/>
    <col min="11813" max="11813" width="9.140625" hidden="1"/>
    <col min="11814" max="11814" width="68.42578125" hidden="1"/>
    <col min="11815" max="11828" width="15.42578125" hidden="1"/>
    <col min="11829" max="11829" width="9.140625" hidden="1"/>
    <col min="11830" max="11830" width="68.42578125" hidden="1"/>
    <col min="11831" max="11844" width="15.42578125" hidden="1"/>
    <col min="11845" max="11845" width="9.140625" hidden="1"/>
    <col min="11846" max="11846" width="68.42578125" hidden="1"/>
    <col min="11847" max="11860" width="15.42578125" hidden="1"/>
    <col min="11861" max="11861" width="9.140625" hidden="1"/>
    <col min="11862" max="11862" width="68.42578125" hidden="1"/>
    <col min="11863" max="11876" width="15.42578125" hidden="1"/>
    <col min="11877" max="11877" width="9.140625" hidden="1"/>
    <col min="11878" max="11878" width="68.42578125" hidden="1"/>
    <col min="11879" max="11892" width="15.42578125" hidden="1"/>
    <col min="11893" max="11893" width="9.140625" hidden="1"/>
    <col min="11894" max="11894" width="68.42578125" hidden="1"/>
    <col min="11895" max="11908" width="15.42578125" hidden="1"/>
    <col min="11909" max="11909" width="9.140625" hidden="1"/>
    <col min="11910" max="11910" width="68.42578125" hidden="1"/>
    <col min="11911" max="11924" width="15.42578125" hidden="1"/>
    <col min="11925" max="11925" width="9.140625" hidden="1"/>
    <col min="11926" max="11926" width="68.42578125" hidden="1"/>
    <col min="11927" max="11940" width="15.42578125" hidden="1"/>
    <col min="11941" max="11941" width="9.140625" hidden="1"/>
    <col min="11942" max="11942" width="68.42578125" hidden="1"/>
    <col min="11943" max="11956" width="15.42578125" hidden="1"/>
    <col min="11957" max="11957" width="9.140625" hidden="1"/>
    <col min="11958" max="11958" width="68.42578125" hidden="1"/>
    <col min="11959" max="11972" width="15.42578125" hidden="1"/>
    <col min="11973" max="11973" width="9.140625" hidden="1"/>
    <col min="11974" max="11974" width="68.42578125" hidden="1"/>
    <col min="11975" max="11988" width="15.42578125" hidden="1"/>
    <col min="11989" max="11989" width="9.140625" hidden="1"/>
    <col min="11990" max="11990" width="68.42578125" hidden="1"/>
    <col min="11991" max="12004" width="15.42578125" hidden="1"/>
    <col min="12005" max="12005" width="9.140625" hidden="1"/>
    <col min="12006" max="12006" width="68.42578125" hidden="1"/>
    <col min="12007" max="12020" width="15.42578125" hidden="1"/>
    <col min="12021" max="12021" width="9.140625" hidden="1"/>
    <col min="12022" max="12022" width="68.42578125" hidden="1"/>
    <col min="12023" max="12036" width="15.42578125" hidden="1"/>
    <col min="12037" max="12037" width="9.140625" hidden="1"/>
    <col min="12038" max="12038" width="68.42578125" hidden="1"/>
    <col min="12039" max="12052" width="15.42578125" hidden="1"/>
    <col min="12053" max="12053" width="9.140625" hidden="1"/>
    <col min="12054" max="12054" width="68.42578125" hidden="1"/>
    <col min="12055" max="12068" width="15.42578125" hidden="1"/>
    <col min="12069" max="12069" width="9.140625" hidden="1"/>
    <col min="12070" max="12070" width="68.42578125" hidden="1"/>
    <col min="12071" max="12084" width="15.42578125" hidden="1"/>
    <col min="12085" max="12085" width="9.140625" hidden="1"/>
    <col min="12086" max="12086" width="68.42578125" hidden="1"/>
    <col min="12087" max="12100" width="15.42578125" hidden="1"/>
    <col min="12101" max="12101" width="9.140625" hidden="1"/>
    <col min="12102" max="12102" width="68.42578125" hidden="1"/>
    <col min="12103" max="12116" width="15.42578125" hidden="1"/>
    <col min="12117" max="12117" width="9.140625" hidden="1"/>
    <col min="12118" max="12118" width="68.42578125" hidden="1"/>
    <col min="12119" max="12132" width="15.42578125" hidden="1"/>
    <col min="12133" max="12133" width="9.140625" hidden="1"/>
    <col min="12134" max="12134" width="68.42578125" hidden="1"/>
    <col min="12135" max="12148" width="15.42578125" hidden="1"/>
    <col min="12149" max="12149" width="9.140625" hidden="1"/>
    <col min="12150" max="12150" width="68.42578125" hidden="1"/>
    <col min="12151" max="12164" width="15.42578125" hidden="1"/>
    <col min="12165" max="12165" width="9.140625" hidden="1"/>
    <col min="12166" max="12166" width="68.42578125" hidden="1"/>
    <col min="12167" max="12180" width="15.42578125" hidden="1"/>
    <col min="12181" max="12181" width="9.140625" hidden="1"/>
    <col min="12182" max="12182" width="68.42578125" hidden="1"/>
    <col min="12183" max="12196" width="15.42578125" hidden="1"/>
    <col min="12197" max="12197" width="9.140625" hidden="1"/>
    <col min="12198" max="12198" width="68.42578125" hidden="1"/>
    <col min="12199" max="12212" width="15.42578125" hidden="1"/>
    <col min="12213" max="12213" width="9.140625" hidden="1"/>
    <col min="12214" max="12214" width="68.42578125" hidden="1"/>
    <col min="12215" max="12228" width="15.42578125" hidden="1"/>
    <col min="12229" max="12229" width="9.140625" hidden="1"/>
    <col min="12230" max="12230" width="68.42578125" hidden="1"/>
    <col min="12231" max="12244" width="15.42578125" hidden="1"/>
    <col min="12245" max="12245" width="9.140625" hidden="1"/>
    <col min="12246" max="12246" width="68.42578125" hidden="1"/>
    <col min="12247" max="12260" width="15.42578125" hidden="1"/>
    <col min="12261" max="12261" width="9.140625" hidden="1"/>
    <col min="12262" max="12262" width="68.42578125" hidden="1"/>
    <col min="12263" max="12276" width="15.42578125" hidden="1"/>
    <col min="12277" max="12277" width="9.140625" hidden="1"/>
    <col min="12278" max="12278" width="68.42578125" hidden="1"/>
    <col min="12279" max="12292" width="15.42578125" hidden="1"/>
    <col min="12293" max="12293" width="9.140625" hidden="1"/>
    <col min="12294" max="12294" width="68.42578125" hidden="1"/>
    <col min="12295" max="12308" width="15.42578125" hidden="1"/>
    <col min="12309" max="12309" width="9.140625" hidden="1"/>
    <col min="12310" max="12310" width="68.42578125" hidden="1"/>
    <col min="12311" max="12324" width="15.42578125" hidden="1"/>
    <col min="12325" max="12325" width="9.140625" hidden="1"/>
    <col min="12326" max="12326" width="68.42578125" hidden="1"/>
    <col min="12327" max="12340" width="15.42578125" hidden="1"/>
    <col min="12341" max="12341" width="9.140625" hidden="1"/>
    <col min="12342" max="12342" width="68.42578125" hidden="1"/>
    <col min="12343" max="12356" width="15.42578125" hidden="1"/>
    <col min="12357" max="12357" width="9.140625" hidden="1"/>
    <col min="12358" max="12358" width="68.42578125" hidden="1"/>
    <col min="12359" max="12372" width="15.42578125" hidden="1"/>
    <col min="12373" max="12373" width="9.140625" hidden="1"/>
    <col min="12374" max="12374" width="68.42578125" hidden="1"/>
    <col min="12375" max="12388" width="15.42578125" hidden="1"/>
    <col min="12389" max="12389" width="9.140625" hidden="1"/>
    <col min="12390" max="12390" width="68.42578125" hidden="1"/>
    <col min="12391" max="12404" width="15.42578125" hidden="1"/>
    <col min="12405" max="12405" width="9.140625" hidden="1"/>
    <col min="12406" max="12406" width="68.42578125" hidden="1"/>
    <col min="12407" max="12420" width="15.42578125" hidden="1"/>
    <col min="12421" max="12421" width="9.140625" hidden="1"/>
    <col min="12422" max="12422" width="68.42578125" hidden="1"/>
    <col min="12423" max="12436" width="15.42578125" hidden="1"/>
    <col min="12437" max="12437" width="9.140625" hidden="1"/>
    <col min="12438" max="12438" width="68.42578125" hidden="1"/>
    <col min="12439" max="12452" width="15.42578125" hidden="1"/>
    <col min="12453" max="12453" width="9.140625" hidden="1"/>
    <col min="12454" max="12454" width="68.42578125" hidden="1"/>
    <col min="12455" max="12468" width="15.42578125" hidden="1"/>
    <col min="12469" max="12469" width="9.140625" hidden="1"/>
    <col min="12470" max="12470" width="68.42578125" hidden="1"/>
    <col min="12471" max="12484" width="15.42578125" hidden="1"/>
    <col min="12485" max="12485" width="9.140625" hidden="1"/>
    <col min="12486" max="12486" width="68.42578125" hidden="1"/>
    <col min="12487" max="12500" width="15.42578125" hidden="1"/>
    <col min="12501" max="12501" width="9.140625" hidden="1"/>
    <col min="12502" max="12502" width="68.42578125" hidden="1"/>
    <col min="12503" max="12516" width="15.42578125" hidden="1"/>
    <col min="12517" max="12517" width="9.140625" hidden="1"/>
    <col min="12518" max="12518" width="68.42578125" hidden="1"/>
    <col min="12519" max="12532" width="15.42578125" hidden="1"/>
    <col min="12533" max="12533" width="9.140625" hidden="1"/>
    <col min="12534" max="12534" width="68.42578125" hidden="1"/>
    <col min="12535" max="12548" width="15.42578125" hidden="1"/>
    <col min="12549" max="12549" width="9.140625" hidden="1"/>
    <col min="12550" max="12550" width="68.42578125" hidden="1"/>
    <col min="12551" max="12564" width="15.42578125" hidden="1"/>
    <col min="12565" max="12565" width="9.140625" hidden="1"/>
    <col min="12566" max="12566" width="68.42578125" hidden="1"/>
    <col min="12567" max="12580" width="15.42578125" hidden="1"/>
    <col min="12581" max="12581" width="9.140625" hidden="1"/>
    <col min="12582" max="12582" width="68.42578125" hidden="1"/>
    <col min="12583" max="12596" width="15.42578125" hidden="1"/>
    <col min="12597" max="12597" width="9.140625" hidden="1"/>
    <col min="12598" max="12598" width="68.42578125" hidden="1"/>
    <col min="12599" max="12612" width="15.42578125" hidden="1"/>
    <col min="12613" max="12613" width="9.140625" hidden="1"/>
    <col min="12614" max="12614" width="68.42578125" hidden="1"/>
    <col min="12615" max="12628" width="15.42578125" hidden="1"/>
    <col min="12629" max="12629" width="9.140625" hidden="1"/>
    <col min="12630" max="12630" width="68.42578125" hidden="1"/>
    <col min="12631" max="12644" width="15.42578125" hidden="1"/>
    <col min="12645" max="12645" width="9.140625" hidden="1"/>
    <col min="12646" max="12646" width="68.42578125" hidden="1"/>
    <col min="12647" max="12660" width="15.42578125" hidden="1"/>
    <col min="12661" max="12661" width="9.140625" hidden="1"/>
    <col min="12662" max="12662" width="68.42578125" hidden="1"/>
    <col min="12663" max="12676" width="15.42578125" hidden="1"/>
    <col min="12677" max="12677" width="9.140625" hidden="1"/>
    <col min="12678" max="12678" width="68.42578125" hidden="1"/>
    <col min="12679" max="12692" width="15.42578125" hidden="1"/>
    <col min="12693" max="12693" width="9.140625" hidden="1"/>
    <col min="12694" max="12694" width="68.42578125" hidden="1"/>
    <col min="12695" max="12708" width="15.42578125" hidden="1"/>
    <col min="12709" max="12709" width="9.140625" hidden="1"/>
    <col min="12710" max="12710" width="68.42578125" hidden="1"/>
    <col min="12711" max="12724" width="15.42578125" hidden="1"/>
    <col min="12725" max="12725" width="9.140625" hidden="1"/>
    <col min="12726" max="12726" width="68.42578125" hidden="1"/>
    <col min="12727" max="12740" width="15.42578125" hidden="1"/>
    <col min="12741" max="12741" width="9.140625" hidden="1"/>
    <col min="12742" max="12742" width="68.42578125" hidden="1"/>
    <col min="12743" max="12756" width="15.42578125" hidden="1"/>
    <col min="12757" max="12757" width="9.140625" hidden="1"/>
    <col min="12758" max="12758" width="68.42578125" hidden="1"/>
    <col min="12759" max="12772" width="15.42578125" hidden="1"/>
    <col min="12773" max="12773" width="9.140625" hidden="1"/>
    <col min="12774" max="12774" width="68.42578125" hidden="1"/>
    <col min="12775" max="12788" width="15.42578125" hidden="1"/>
    <col min="12789" max="12789" width="9.140625" hidden="1"/>
    <col min="12790" max="12790" width="68.42578125" hidden="1"/>
    <col min="12791" max="12804" width="15.42578125" hidden="1"/>
    <col min="12805" max="12805" width="9.140625" hidden="1"/>
    <col min="12806" max="12806" width="68.42578125" hidden="1"/>
    <col min="12807" max="12820" width="15.42578125" hidden="1"/>
    <col min="12821" max="12821" width="9.140625" hidden="1"/>
    <col min="12822" max="12822" width="68.42578125" hidden="1"/>
    <col min="12823" max="12836" width="15.42578125" hidden="1"/>
    <col min="12837" max="12837" width="9.140625" hidden="1"/>
    <col min="12838" max="12838" width="68.42578125" hidden="1"/>
    <col min="12839" max="12852" width="15.42578125" hidden="1"/>
    <col min="12853" max="12853" width="9.140625" hidden="1"/>
    <col min="12854" max="12854" width="68.42578125" hidden="1"/>
    <col min="12855" max="12868" width="15.42578125" hidden="1"/>
    <col min="12869" max="12869" width="9.140625" hidden="1"/>
    <col min="12870" max="12870" width="68.42578125" hidden="1"/>
    <col min="12871" max="12884" width="15.42578125" hidden="1"/>
    <col min="12885" max="12885" width="9.140625" hidden="1"/>
    <col min="12886" max="12886" width="68.42578125" hidden="1"/>
    <col min="12887" max="12900" width="15.42578125" hidden="1"/>
    <col min="12901" max="12901" width="9.140625" hidden="1"/>
    <col min="12902" max="12902" width="68.42578125" hidden="1"/>
    <col min="12903" max="12916" width="15.42578125" hidden="1"/>
    <col min="12917" max="12917" width="9.140625" hidden="1"/>
    <col min="12918" max="12918" width="68.42578125" hidden="1"/>
    <col min="12919" max="12932" width="15.42578125" hidden="1"/>
    <col min="12933" max="12933" width="9.140625" hidden="1"/>
    <col min="12934" max="12934" width="68.42578125" hidden="1"/>
    <col min="12935" max="12948" width="15.42578125" hidden="1"/>
    <col min="12949" max="12949" width="9.140625" hidden="1"/>
    <col min="12950" max="12950" width="68.42578125" hidden="1"/>
    <col min="12951" max="12964" width="15.42578125" hidden="1"/>
    <col min="12965" max="12965" width="9.140625" hidden="1"/>
    <col min="12966" max="12966" width="68.42578125" hidden="1"/>
    <col min="12967" max="12980" width="15.42578125" hidden="1"/>
    <col min="12981" max="12981" width="9.140625" hidden="1"/>
    <col min="12982" max="12982" width="68.42578125" hidden="1"/>
    <col min="12983" max="12996" width="15.42578125" hidden="1"/>
    <col min="12997" max="12997" width="9.140625" hidden="1"/>
    <col min="12998" max="12998" width="68.42578125" hidden="1"/>
    <col min="12999" max="13012" width="15.42578125" hidden="1"/>
    <col min="13013" max="13013" width="9.140625" hidden="1"/>
    <col min="13014" max="13014" width="68.42578125" hidden="1"/>
    <col min="13015" max="13028" width="15.42578125" hidden="1"/>
    <col min="13029" max="13029" width="9.140625" hidden="1"/>
    <col min="13030" max="13030" width="68.42578125" hidden="1"/>
    <col min="13031" max="13044" width="15.42578125" hidden="1"/>
    <col min="13045" max="13045" width="9.140625" hidden="1"/>
    <col min="13046" max="13046" width="68.42578125" hidden="1"/>
    <col min="13047" max="13060" width="15.42578125" hidden="1"/>
    <col min="13061" max="13061" width="9.140625" hidden="1"/>
    <col min="13062" max="13062" width="68.42578125" hidden="1"/>
    <col min="13063" max="13076" width="15.42578125" hidden="1"/>
    <col min="13077" max="13077" width="9.140625" hidden="1"/>
    <col min="13078" max="13078" width="68.42578125" hidden="1"/>
    <col min="13079" max="13092" width="15.42578125" hidden="1"/>
    <col min="13093" max="13093" width="9.140625" hidden="1"/>
    <col min="13094" max="13094" width="68.42578125" hidden="1"/>
    <col min="13095" max="13108" width="15.42578125" hidden="1"/>
    <col min="13109" max="13109" width="9.140625" hidden="1"/>
    <col min="13110" max="13110" width="68.42578125" hidden="1"/>
    <col min="13111" max="13124" width="15.42578125" hidden="1"/>
    <col min="13125" max="13125" width="9.140625" hidden="1"/>
    <col min="13126" max="13126" width="68.42578125" hidden="1"/>
    <col min="13127" max="13140" width="15.42578125" hidden="1"/>
    <col min="13141" max="13141" width="9.140625" hidden="1"/>
    <col min="13142" max="13142" width="68.42578125" hidden="1"/>
    <col min="13143" max="13156" width="15.42578125" hidden="1"/>
    <col min="13157" max="13157" width="9.140625" hidden="1"/>
    <col min="13158" max="13158" width="68.42578125" hidden="1"/>
    <col min="13159" max="13172" width="15.42578125" hidden="1"/>
    <col min="13173" max="13173" width="9.140625" hidden="1"/>
    <col min="13174" max="13174" width="68.42578125" hidden="1"/>
    <col min="13175" max="13188" width="15.42578125" hidden="1"/>
    <col min="13189" max="13189" width="9.140625" hidden="1"/>
    <col min="13190" max="13190" width="68.42578125" hidden="1"/>
    <col min="13191" max="13204" width="15.42578125" hidden="1"/>
    <col min="13205" max="13205" width="9.140625" hidden="1"/>
    <col min="13206" max="13206" width="68.42578125" hidden="1"/>
    <col min="13207" max="13220" width="15.42578125" hidden="1"/>
    <col min="13221" max="13221" width="9.140625" hidden="1"/>
    <col min="13222" max="13222" width="68.42578125" hidden="1"/>
    <col min="13223" max="13236" width="15.42578125" hidden="1"/>
    <col min="13237" max="13237" width="9.140625" hidden="1"/>
    <col min="13238" max="13238" width="68.42578125" hidden="1"/>
    <col min="13239" max="13252" width="15.42578125" hidden="1"/>
    <col min="13253" max="13253" width="9.140625" hidden="1"/>
    <col min="13254" max="13254" width="68.42578125" hidden="1"/>
    <col min="13255" max="13268" width="15.42578125" hidden="1"/>
    <col min="13269" max="13269" width="9.140625" hidden="1"/>
    <col min="13270" max="13270" width="68.42578125" hidden="1"/>
    <col min="13271" max="13284" width="15.42578125" hidden="1"/>
    <col min="13285" max="13285" width="9.140625" hidden="1"/>
    <col min="13286" max="13286" width="68.42578125" hidden="1"/>
    <col min="13287" max="13300" width="15.42578125" hidden="1"/>
    <col min="13301" max="13301" width="9.140625" hidden="1"/>
    <col min="13302" max="13302" width="68.42578125" hidden="1"/>
    <col min="13303" max="13316" width="15.42578125" hidden="1"/>
    <col min="13317" max="13317" width="9.140625" hidden="1"/>
    <col min="13318" max="13318" width="68.42578125" hidden="1"/>
    <col min="13319" max="13332" width="15.42578125" hidden="1"/>
    <col min="13333" max="13333" width="9.140625" hidden="1"/>
    <col min="13334" max="13334" width="68.42578125" hidden="1"/>
    <col min="13335" max="13348" width="15.42578125" hidden="1"/>
    <col min="13349" max="13349" width="9.140625" hidden="1"/>
    <col min="13350" max="13350" width="68.42578125" hidden="1"/>
    <col min="13351" max="13364" width="15.42578125" hidden="1"/>
    <col min="13365" max="13365" width="9.140625" hidden="1"/>
    <col min="13366" max="13366" width="68.42578125" hidden="1"/>
    <col min="13367" max="13380" width="15.42578125" hidden="1"/>
    <col min="13381" max="13381" width="9.140625" hidden="1"/>
    <col min="13382" max="13382" width="68.42578125" hidden="1"/>
    <col min="13383" max="13396" width="15.42578125" hidden="1"/>
    <col min="13397" max="13397" width="9.140625" hidden="1"/>
    <col min="13398" max="13398" width="68.42578125" hidden="1"/>
    <col min="13399" max="13412" width="15.42578125" hidden="1"/>
    <col min="13413" max="13413" width="9.140625" hidden="1"/>
    <col min="13414" max="13414" width="68.42578125" hidden="1"/>
    <col min="13415" max="13428" width="15.42578125" hidden="1"/>
    <col min="13429" max="13429" width="9.140625" hidden="1"/>
    <col min="13430" max="13430" width="68.42578125" hidden="1"/>
    <col min="13431" max="13444" width="15.42578125" hidden="1"/>
    <col min="13445" max="13445" width="9.140625" hidden="1"/>
    <col min="13446" max="13446" width="68.42578125" hidden="1"/>
    <col min="13447" max="13460" width="15.42578125" hidden="1"/>
    <col min="13461" max="13461" width="9.140625" hidden="1"/>
    <col min="13462" max="13462" width="68.42578125" hidden="1"/>
    <col min="13463" max="13476" width="15.42578125" hidden="1"/>
    <col min="13477" max="13477" width="9.140625" hidden="1"/>
    <col min="13478" max="13478" width="68.42578125" hidden="1"/>
    <col min="13479" max="13492" width="15.42578125" hidden="1"/>
    <col min="13493" max="13493" width="9.140625" hidden="1"/>
    <col min="13494" max="13494" width="68.42578125" hidden="1"/>
    <col min="13495" max="13508" width="15.42578125" hidden="1"/>
    <col min="13509" max="13509" width="9.140625" hidden="1"/>
    <col min="13510" max="13510" width="68.42578125" hidden="1"/>
    <col min="13511" max="13524" width="15.42578125" hidden="1"/>
    <col min="13525" max="13525" width="9.140625" hidden="1"/>
    <col min="13526" max="13526" width="68.42578125" hidden="1"/>
    <col min="13527" max="13540" width="15.42578125" hidden="1"/>
    <col min="13541" max="13541" width="9.140625" hidden="1"/>
    <col min="13542" max="13542" width="68.42578125" hidden="1"/>
    <col min="13543" max="13556" width="15.42578125" hidden="1"/>
    <col min="13557" max="13557" width="9.140625" hidden="1"/>
    <col min="13558" max="13558" width="68.42578125" hidden="1"/>
    <col min="13559" max="13572" width="15.42578125" hidden="1"/>
    <col min="13573" max="13573" width="9.140625" hidden="1"/>
    <col min="13574" max="13574" width="68.42578125" hidden="1"/>
    <col min="13575" max="13588" width="15.42578125" hidden="1"/>
    <col min="13589" max="13589" width="9.140625" hidden="1"/>
    <col min="13590" max="13590" width="68.42578125" hidden="1"/>
    <col min="13591" max="13604" width="15.42578125" hidden="1"/>
    <col min="13605" max="13605" width="9.140625" hidden="1"/>
    <col min="13606" max="13606" width="68.42578125" hidden="1"/>
    <col min="13607" max="13620" width="15.42578125" hidden="1"/>
    <col min="13621" max="13621" width="9.140625" hidden="1"/>
    <col min="13622" max="13622" width="68.42578125" hidden="1"/>
    <col min="13623" max="13636" width="15.42578125" hidden="1"/>
    <col min="13637" max="13637" width="9.140625" hidden="1"/>
    <col min="13638" max="13638" width="68.42578125" hidden="1"/>
    <col min="13639" max="13652" width="15.42578125" hidden="1"/>
    <col min="13653" max="13653" width="9.140625" hidden="1"/>
    <col min="13654" max="13654" width="68.42578125" hidden="1"/>
    <col min="13655" max="13668" width="15.42578125" hidden="1"/>
    <col min="13669" max="13669" width="9.140625" hidden="1"/>
    <col min="13670" max="13670" width="68.42578125" hidden="1"/>
    <col min="13671" max="13684" width="15.42578125" hidden="1"/>
    <col min="13685" max="13685" width="9.140625" hidden="1"/>
    <col min="13686" max="13686" width="68.42578125" hidden="1"/>
    <col min="13687" max="13700" width="15.42578125" hidden="1"/>
    <col min="13701" max="13701" width="9.140625" hidden="1"/>
    <col min="13702" max="13702" width="68.42578125" hidden="1"/>
    <col min="13703" max="13716" width="15.42578125" hidden="1"/>
    <col min="13717" max="13717" width="9.140625" hidden="1"/>
    <col min="13718" max="13718" width="68.42578125" hidden="1"/>
    <col min="13719" max="13732" width="15.42578125" hidden="1"/>
    <col min="13733" max="13733" width="9.140625" hidden="1"/>
    <col min="13734" max="13734" width="68.42578125" hidden="1"/>
    <col min="13735" max="13748" width="15.42578125" hidden="1"/>
    <col min="13749" max="13749" width="9.140625" hidden="1"/>
    <col min="13750" max="13750" width="68.42578125" hidden="1"/>
    <col min="13751" max="13764" width="15.42578125" hidden="1"/>
    <col min="13765" max="13765" width="9.140625" hidden="1"/>
    <col min="13766" max="13766" width="68.42578125" hidden="1"/>
    <col min="13767" max="13780" width="15.42578125" hidden="1"/>
    <col min="13781" max="13781" width="9.140625" hidden="1"/>
    <col min="13782" max="13782" width="68.42578125" hidden="1"/>
    <col min="13783" max="13796" width="15.42578125" hidden="1"/>
    <col min="13797" max="13797" width="9.140625" hidden="1"/>
    <col min="13798" max="13798" width="68.42578125" hidden="1"/>
    <col min="13799" max="13812" width="15.42578125" hidden="1"/>
    <col min="13813" max="13813" width="9.140625" hidden="1"/>
    <col min="13814" max="13814" width="68.42578125" hidden="1"/>
    <col min="13815" max="13828" width="15.42578125" hidden="1"/>
    <col min="13829" max="13829" width="9.140625" hidden="1"/>
    <col min="13830" max="13830" width="68.42578125" hidden="1"/>
    <col min="13831" max="13844" width="15.42578125" hidden="1"/>
    <col min="13845" max="13845" width="9.140625" hidden="1"/>
    <col min="13846" max="13846" width="68.42578125" hidden="1"/>
    <col min="13847" max="13860" width="15.42578125" hidden="1"/>
    <col min="13861" max="13861" width="9.140625" hidden="1"/>
    <col min="13862" max="13862" width="68.42578125" hidden="1"/>
    <col min="13863" max="13876" width="15.42578125" hidden="1"/>
    <col min="13877" max="13877" width="9.140625" hidden="1"/>
    <col min="13878" max="13878" width="68.42578125" hidden="1"/>
    <col min="13879" max="13892" width="15.42578125" hidden="1"/>
    <col min="13893" max="13893" width="9.140625" hidden="1"/>
    <col min="13894" max="13894" width="68.42578125" hidden="1"/>
    <col min="13895" max="13908" width="15.42578125" hidden="1"/>
    <col min="13909" max="13909" width="9.140625" hidden="1"/>
    <col min="13910" max="13910" width="68.42578125" hidden="1"/>
    <col min="13911" max="13924" width="15.42578125" hidden="1"/>
    <col min="13925" max="13925" width="9.140625" hidden="1"/>
    <col min="13926" max="13926" width="68.42578125" hidden="1"/>
    <col min="13927" max="13940" width="15.42578125" hidden="1"/>
    <col min="13941" max="13941" width="9.140625" hidden="1"/>
    <col min="13942" max="13942" width="68.42578125" hidden="1"/>
    <col min="13943" max="13956" width="15.42578125" hidden="1"/>
    <col min="13957" max="13957" width="9.140625" hidden="1"/>
    <col min="13958" max="13958" width="68.42578125" hidden="1"/>
    <col min="13959" max="13972" width="15.42578125" hidden="1"/>
    <col min="13973" max="13973" width="9.140625" hidden="1"/>
    <col min="13974" max="13974" width="68.42578125" hidden="1"/>
    <col min="13975" max="13988" width="15.42578125" hidden="1"/>
    <col min="13989" max="13989" width="9.140625" hidden="1"/>
    <col min="13990" max="13990" width="68.42578125" hidden="1"/>
    <col min="13991" max="14004" width="15.42578125" hidden="1"/>
    <col min="14005" max="14005" width="9.140625" hidden="1"/>
    <col min="14006" max="14006" width="68.42578125" hidden="1"/>
    <col min="14007" max="14020" width="15.42578125" hidden="1"/>
    <col min="14021" max="14021" width="9.140625" hidden="1"/>
    <col min="14022" max="14022" width="68.42578125" hidden="1"/>
    <col min="14023" max="14036" width="15.42578125" hidden="1"/>
    <col min="14037" max="14037" width="9.140625" hidden="1"/>
    <col min="14038" max="14038" width="68.42578125" hidden="1"/>
    <col min="14039" max="14052" width="15.42578125" hidden="1"/>
    <col min="14053" max="14053" width="9.140625" hidden="1"/>
    <col min="14054" max="14054" width="68.42578125" hidden="1"/>
    <col min="14055" max="14068" width="15.42578125" hidden="1"/>
    <col min="14069" max="14069" width="9.140625" hidden="1"/>
    <col min="14070" max="14070" width="68.42578125" hidden="1"/>
    <col min="14071" max="14084" width="15.42578125" hidden="1"/>
    <col min="14085" max="14085" width="9.140625" hidden="1"/>
    <col min="14086" max="14086" width="68.42578125" hidden="1"/>
    <col min="14087" max="14100" width="15.42578125" hidden="1"/>
    <col min="14101" max="14101" width="9.140625" hidden="1"/>
    <col min="14102" max="14102" width="68.42578125" hidden="1"/>
    <col min="14103" max="14116" width="15.42578125" hidden="1"/>
    <col min="14117" max="14117" width="9.140625" hidden="1"/>
    <col min="14118" max="14118" width="68.42578125" hidden="1"/>
    <col min="14119" max="14132" width="15.42578125" hidden="1"/>
    <col min="14133" max="14133" width="9.140625" hidden="1"/>
    <col min="14134" max="14134" width="68.42578125" hidden="1"/>
    <col min="14135" max="14148" width="15.42578125" hidden="1"/>
    <col min="14149" max="14149" width="9.140625" hidden="1"/>
    <col min="14150" max="14150" width="68.42578125" hidden="1"/>
    <col min="14151" max="14164" width="15.42578125" hidden="1"/>
    <col min="14165" max="14165" width="9.140625" hidden="1"/>
    <col min="14166" max="14166" width="68.42578125" hidden="1"/>
    <col min="14167" max="14180" width="15.42578125" hidden="1"/>
    <col min="14181" max="14181" width="9.140625" hidden="1"/>
    <col min="14182" max="14182" width="68.42578125" hidden="1"/>
    <col min="14183" max="14196" width="15.42578125" hidden="1"/>
    <col min="14197" max="14197" width="9.140625" hidden="1"/>
    <col min="14198" max="14198" width="68.42578125" hidden="1"/>
    <col min="14199" max="14212" width="15.42578125" hidden="1"/>
    <col min="14213" max="14213" width="9.140625" hidden="1"/>
    <col min="14214" max="14214" width="68.42578125" hidden="1"/>
    <col min="14215" max="14228" width="15.42578125" hidden="1"/>
    <col min="14229" max="14229" width="9.140625" hidden="1"/>
    <col min="14230" max="14230" width="68.42578125" hidden="1"/>
    <col min="14231" max="14244" width="15.42578125" hidden="1"/>
    <col min="14245" max="14245" width="9.140625" hidden="1"/>
    <col min="14246" max="14246" width="68.42578125" hidden="1"/>
    <col min="14247" max="14260" width="15.42578125" hidden="1"/>
    <col min="14261" max="14261" width="9.140625" hidden="1"/>
    <col min="14262" max="14262" width="68.42578125" hidden="1"/>
    <col min="14263" max="14276" width="15.42578125" hidden="1"/>
    <col min="14277" max="14277" width="9.140625" hidden="1"/>
    <col min="14278" max="14278" width="68.42578125" hidden="1"/>
    <col min="14279" max="14292" width="15.42578125" hidden="1"/>
    <col min="14293" max="14293" width="9.140625" hidden="1"/>
    <col min="14294" max="14294" width="68.42578125" hidden="1"/>
    <col min="14295" max="14308" width="15.42578125" hidden="1"/>
    <col min="14309" max="14309" width="9.140625" hidden="1"/>
    <col min="14310" max="14310" width="68.42578125" hidden="1"/>
    <col min="14311" max="14324" width="15.42578125" hidden="1"/>
    <col min="14325" max="14325" width="9.140625" hidden="1"/>
    <col min="14326" max="14326" width="68.42578125" hidden="1"/>
    <col min="14327" max="14340" width="15.42578125" hidden="1"/>
    <col min="14341" max="14341" width="9.140625" hidden="1"/>
    <col min="14342" max="14342" width="68.42578125" hidden="1"/>
    <col min="14343" max="14356" width="15.42578125" hidden="1"/>
    <col min="14357" max="14357" width="9.140625" hidden="1"/>
    <col min="14358" max="14358" width="68.42578125" hidden="1"/>
    <col min="14359" max="14372" width="15.42578125" hidden="1"/>
    <col min="14373" max="14373" width="9.140625" hidden="1"/>
    <col min="14374" max="14374" width="68.42578125" hidden="1"/>
    <col min="14375" max="14388" width="15.42578125" hidden="1"/>
    <col min="14389" max="14389" width="9.140625" hidden="1"/>
    <col min="14390" max="14390" width="68.42578125" hidden="1"/>
    <col min="14391" max="14404" width="15.42578125" hidden="1"/>
    <col min="14405" max="14405" width="9.140625" hidden="1"/>
    <col min="14406" max="14406" width="68.42578125" hidden="1"/>
    <col min="14407" max="14420" width="15.42578125" hidden="1"/>
    <col min="14421" max="14421" width="9.140625" hidden="1"/>
    <col min="14422" max="14422" width="68.42578125" hidden="1"/>
    <col min="14423" max="14436" width="15.42578125" hidden="1"/>
    <col min="14437" max="14437" width="9.140625" hidden="1"/>
    <col min="14438" max="14438" width="68.42578125" hidden="1"/>
    <col min="14439" max="14452" width="15.42578125" hidden="1"/>
    <col min="14453" max="14453" width="9.140625" hidden="1"/>
    <col min="14454" max="14454" width="68.42578125" hidden="1"/>
    <col min="14455" max="14468" width="15.42578125" hidden="1"/>
    <col min="14469" max="14469" width="9.140625" hidden="1"/>
    <col min="14470" max="14470" width="68.42578125" hidden="1"/>
    <col min="14471" max="14484" width="15.42578125" hidden="1"/>
    <col min="14485" max="14485" width="9.140625" hidden="1"/>
    <col min="14486" max="14486" width="68.42578125" hidden="1"/>
    <col min="14487" max="14500" width="15.42578125" hidden="1"/>
    <col min="14501" max="14501" width="9.140625" hidden="1"/>
    <col min="14502" max="14502" width="68.42578125" hidden="1"/>
    <col min="14503" max="14516" width="15.42578125" hidden="1"/>
    <col min="14517" max="14517" width="9.140625" hidden="1"/>
    <col min="14518" max="14518" width="68.42578125" hidden="1"/>
    <col min="14519" max="14532" width="15.42578125" hidden="1"/>
    <col min="14533" max="14533" width="9.140625" hidden="1"/>
    <col min="14534" max="14534" width="68.42578125" hidden="1"/>
    <col min="14535" max="14548" width="15.42578125" hidden="1"/>
    <col min="14549" max="14549" width="9.140625" hidden="1"/>
    <col min="14550" max="14550" width="68.42578125" hidden="1"/>
    <col min="14551" max="14564" width="15.42578125" hidden="1"/>
    <col min="14565" max="14565" width="9.140625" hidden="1"/>
    <col min="14566" max="14566" width="68.42578125" hidden="1"/>
    <col min="14567" max="14580" width="15.42578125" hidden="1"/>
    <col min="14581" max="14581" width="9.140625" hidden="1"/>
    <col min="14582" max="14582" width="68.42578125" hidden="1"/>
    <col min="14583" max="14596" width="15.42578125" hidden="1"/>
    <col min="14597" max="14597" width="9.140625" hidden="1"/>
    <col min="14598" max="14598" width="68.42578125" hidden="1"/>
    <col min="14599" max="14612" width="15.42578125" hidden="1"/>
    <col min="14613" max="14613" width="9.140625" hidden="1"/>
    <col min="14614" max="14614" width="68.42578125" hidden="1"/>
    <col min="14615" max="14628" width="15.42578125" hidden="1"/>
    <col min="14629" max="14629" width="9.140625" hidden="1"/>
    <col min="14630" max="14630" width="68.42578125" hidden="1"/>
    <col min="14631" max="14644" width="15.42578125" hidden="1"/>
    <col min="14645" max="14645" width="9.140625" hidden="1"/>
    <col min="14646" max="14646" width="68.42578125" hidden="1"/>
    <col min="14647" max="14660" width="15.42578125" hidden="1"/>
    <col min="14661" max="14661" width="9.140625" hidden="1"/>
    <col min="14662" max="14662" width="68.42578125" hidden="1"/>
    <col min="14663" max="14676" width="15.42578125" hidden="1"/>
    <col min="14677" max="14677" width="9.140625" hidden="1"/>
    <col min="14678" max="14678" width="68.42578125" hidden="1"/>
    <col min="14679" max="14692" width="15.42578125" hidden="1"/>
    <col min="14693" max="14693" width="9.140625" hidden="1"/>
    <col min="14694" max="14694" width="68.42578125" hidden="1"/>
    <col min="14695" max="14708" width="15.42578125" hidden="1"/>
    <col min="14709" max="14709" width="9.140625" hidden="1"/>
    <col min="14710" max="14710" width="68.42578125" hidden="1"/>
    <col min="14711" max="14724" width="15.42578125" hidden="1"/>
    <col min="14725" max="14725" width="9.140625" hidden="1"/>
    <col min="14726" max="14726" width="68.42578125" hidden="1"/>
    <col min="14727" max="14740" width="15.42578125" hidden="1"/>
    <col min="14741" max="14741" width="9.140625" hidden="1"/>
    <col min="14742" max="14742" width="68.42578125" hidden="1"/>
    <col min="14743" max="14756" width="15.42578125" hidden="1"/>
    <col min="14757" max="14757" width="9.140625" hidden="1"/>
    <col min="14758" max="14758" width="68.42578125" hidden="1"/>
    <col min="14759" max="14772" width="15.42578125" hidden="1"/>
    <col min="14773" max="14773" width="9.140625" hidden="1"/>
    <col min="14774" max="14774" width="68.42578125" hidden="1"/>
    <col min="14775" max="14788" width="15.42578125" hidden="1"/>
    <col min="14789" max="14789" width="9.140625" hidden="1"/>
    <col min="14790" max="14790" width="68.42578125" hidden="1"/>
    <col min="14791" max="14804" width="15.42578125" hidden="1"/>
    <col min="14805" max="14805" width="9.140625" hidden="1"/>
    <col min="14806" max="14806" width="68.42578125" hidden="1"/>
    <col min="14807" max="14820" width="15.42578125" hidden="1"/>
    <col min="14821" max="14821" width="9.140625" hidden="1"/>
    <col min="14822" max="14822" width="68.42578125" hidden="1"/>
    <col min="14823" max="14836" width="15.42578125" hidden="1"/>
    <col min="14837" max="14837" width="9.140625" hidden="1"/>
    <col min="14838" max="14838" width="68.42578125" hidden="1"/>
    <col min="14839" max="14852" width="15.42578125" hidden="1"/>
    <col min="14853" max="14853" width="9.140625" hidden="1"/>
    <col min="14854" max="14854" width="68.42578125" hidden="1"/>
    <col min="14855" max="14868" width="15.42578125" hidden="1"/>
    <col min="14869" max="14869" width="9.140625" hidden="1"/>
    <col min="14870" max="14870" width="68.42578125" hidden="1"/>
    <col min="14871" max="14884" width="15.42578125" hidden="1"/>
    <col min="14885" max="14885" width="9.140625" hidden="1"/>
    <col min="14886" max="14886" width="68.42578125" hidden="1"/>
    <col min="14887" max="14900" width="15.42578125" hidden="1"/>
    <col min="14901" max="14901" width="9.140625" hidden="1"/>
    <col min="14902" max="14902" width="68.42578125" hidden="1"/>
    <col min="14903" max="14916" width="15.42578125" hidden="1"/>
    <col min="14917" max="14917" width="9.140625" hidden="1"/>
    <col min="14918" max="14918" width="68.42578125" hidden="1"/>
    <col min="14919" max="14932" width="15.42578125" hidden="1"/>
    <col min="14933" max="14933" width="9.140625" hidden="1"/>
    <col min="14934" max="14934" width="68.42578125" hidden="1"/>
    <col min="14935" max="14948" width="15.42578125" hidden="1"/>
    <col min="14949" max="14949" width="9.140625" hidden="1"/>
    <col min="14950" max="14950" width="68.42578125" hidden="1"/>
    <col min="14951" max="14964" width="15.42578125" hidden="1"/>
    <col min="14965" max="14965" width="9.140625" hidden="1"/>
    <col min="14966" max="14966" width="68.42578125" hidden="1"/>
    <col min="14967" max="14980" width="15.42578125" hidden="1"/>
    <col min="14981" max="14981" width="9.140625" hidden="1"/>
    <col min="14982" max="14982" width="68.42578125" hidden="1"/>
    <col min="14983" max="14996" width="15.42578125" hidden="1"/>
    <col min="14997" max="14997" width="9.140625" hidden="1"/>
    <col min="14998" max="14998" width="68.42578125" hidden="1"/>
    <col min="14999" max="15012" width="15.42578125" hidden="1"/>
    <col min="15013" max="15013" width="9.140625" hidden="1"/>
    <col min="15014" max="15014" width="68.42578125" hidden="1"/>
    <col min="15015" max="15028" width="15.42578125" hidden="1"/>
    <col min="15029" max="15029" width="9.140625" hidden="1"/>
    <col min="15030" max="15030" width="68.42578125" hidden="1"/>
    <col min="15031" max="15044" width="15.42578125" hidden="1"/>
    <col min="15045" max="15045" width="9.140625" hidden="1"/>
    <col min="15046" max="15046" width="68.42578125" hidden="1"/>
    <col min="15047" max="15060" width="15.42578125" hidden="1"/>
    <col min="15061" max="15061" width="9.140625" hidden="1"/>
    <col min="15062" max="15062" width="68.42578125" hidden="1"/>
    <col min="15063" max="15076" width="15.42578125" hidden="1"/>
    <col min="15077" max="15077" width="9.140625" hidden="1"/>
    <col min="15078" max="15078" width="68.42578125" hidden="1"/>
    <col min="15079" max="15092" width="15.42578125" hidden="1"/>
    <col min="15093" max="15093" width="9.140625" hidden="1"/>
    <col min="15094" max="15094" width="68.42578125" hidden="1"/>
    <col min="15095" max="15108" width="15.42578125" hidden="1"/>
    <col min="15109" max="15109" width="9.140625" hidden="1"/>
    <col min="15110" max="15110" width="68.42578125" hidden="1"/>
    <col min="15111" max="15124" width="15.42578125" hidden="1"/>
    <col min="15125" max="15125" width="9.140625" hidden="1"/>
    <col min="15126" max="15126" width="68.42578125" hidden="1"/>
    <col min="15127" max="15140" width="15.42578125" hidden="1"/>
    <col min="15141" max="15141" width="9.140625" hidden="1"/>
    <col min="15142" max="15142" width="68.42578125" hidden="1"/>
    <col min="15143" max="15156" width="15.42578125" hidden="1"/>
    <col min="15157" max="15157" width="9.140625" hidden="1"/>
    <col min="15158" max="15158" width="68.42578125" hidden="1"/>
    <col min="15159" max="15172" width="15.42578125" hidden="1"/>
    <col min="15173" max="15173" width="9.140625" hidden="1"/>
    <col min="15174" max="15174" width="68.42578125" hidden="1"/>
    <col min="15175" max="15188" width="15.42578125" hidden="1"/>
    <col min="15189" max="15189" width="9.140625" hidden="1"/>
    <col min="15190" max="15190" width="68.42578125" hidden="1"/>
    <col min="15191" max="15204" width="15.42578125" hidden="1"/>
    <col min="15205" max="15205" width="9.140625" hidden="1"/>
    <col min="15206" max="15206" width="68.42578125" hidden="1"/>
    <col min="15207" max="15220" width="15.42578125" hidden="1"/>
    <col min="15221" max="15221" width="9.140625" hidden="1"/>
    <col min="15222" max="15222" width="68.42578125" hidden="1"/>
    <col min="15223" max="15236" width="15.42578125" hidden="1"/>
    <col min="15237" max="15237" width="9.140625" hidden="1"/>
    <col min="15238" max="15238" width="68.42578125" hidden="1"/>
    <col min="15239" max="15252" width="15.42578125" hidden="1"/>
    <col min="15253" max="15253" width="9.140625" hidden="1"/>
    <col min="15254" max="15254" width="68.42578125" hidden="1"/>
    <col min="15255" max="15268" width="15.42578125" hidden="1"/>
    <col min="15269" max="15269" width="9.140625" hidden="1"/>
    <col min="15270" max="15270" width="68.42578125" hidden="1"/>
    <col min="15271" max="15284" width="15.42578125" hidden="1"/>
    <col min="15285" max="15285" width="9.140625" hidden="1"/>
    <col min="15286" max="15286" width="68.42578125" hidden="1"/>
    <col min="15287" max="15300" width="15.42578125" hidden="1"/>
    <col min="15301" max="15301" width="9.140625" hidden="1"/>
    <col min="15302" max="15302" width="68.42578125" hidden="1"/>
    <col min="15303" max="15316" width="15.42578125" hidden="1"/>
    <col min="15317" max="15317" width="9.140625" hidden="1"/>
    <col min="15318" max="15318" width="68.42578125" hidden="1"/>
    <col min="15319" max="15332" width="15.42578125" hidden="1"/>
    <col min="15333" max="15333" width="9.140625" hidden="1"/>
    <col min="15334" max="15334" width="68.42578125" hidden="1"/>
    <col min="15335" max="15348" width="15.42578125" hidden="1"/>
    <col min="15349" max="15349" width="9.140625" hidden="1"/>
    <col min="15350" max="15350" width="68.42578125" hidden="1"/>
    <col min="15351" max="15364" width="15.42578125" hidden="1"/>
    <col min="15365" max="15365" width="9.140625" hidden="1"/>
    <col min="15366" max="15366" width="68.42578125" hidden="1"/>
    <col min="15367" max="15380" width="15.42578125" hidden="1"/>
    <col min="15381" max="15381" width="9.140625" hidden="1"/>
    <col min="15382" max="15382" width="68.42578125" hidden="1"/>
    <col min="15383" max="15396" width="15.42578125" hidden="1"/>
    <col min="15397" max="15397" width="9.140625" hidden="1"/>
    <col min="15398" max="15398" width="68.42578125" hidden="1"/>
    <col min="15399" max="15412" width="15.42578125" hidden="1"/>
    <col min="15413" max="15413" width="9.140625" hidden="1"/>
    <col min="15414" max="15414" width="68.42578125" hidden="1"/>
    <col min="15415" max="15428" width="15.42578125" hidden="1"/>
    <col min="15429" max="15429" width="9.140625" hidden="1"/>
    <col min="15430" max="15430" width="68.42578125" hidden="1"/>
    <col min="15431" max="15444" width="15.42578125" hidden="1"/>
    <col min="15445" max="15445" width="9.140625" hidden="1"/>
    <col min="15446" max="15446" width="68.42578125" hidden="1"/>
    <col min="15447" max="15460" width="15.42578125" hidden="1"/>
    <col min="15461" max="15461" width="9.140625" hidden="1"/>
    <col min="15462" max="15462" width="68.42578125" hidden="1"/>
    <col min="15463" max="15476" width="15.42578125" hidden="1"/>
    <col min="15477" max="15477" width="9.140625" hidden="1"/>
    <col min="15478" max="15478" width="68.42578125" hidden="1"/>
    <col min="15479" max="15492" width="15.42578125" hidden="1"/>
    <col min="15493" max="15493" width="9.140625" hidden="1"/>
    <col min="15494" max="15494" width="68.42578125" hidden="1"/>
    <col min="15495" max="15508" width="15.42578125" hidden="1"/>
    <col min="15509" max="15509" width="9.140625" hidden="1"/>
    <col min="15510" max="15510" width="68.42578125" hidden="1"/>
    <col min="15511" max="15524" width="15.42578125" hidden="1"/>
    <col min="15525" max="15525" width="9.140625" hidden="1"/>
    <col min="15526" max="15526" width="68.42578125" hidden="1"/>
    <col min="15527" max="15540" width="15.42578125" hidden="1"/>
    <col min="15541" max="15541" width="9.140625" hidden="1"/>
    <col min="15542" max="15542" width="68.42578125" hidden="1"/>
    <col min="15543" max="15556" width="15.42578125" hidden="1"/>
    <col min="15557" max="15557" width="9.140625" hidden="1"/>
    <col min="15558" max="15558" width="68.42578125" hidden="1"/>
    <col min="15559" max="15572" width="15.42578125" hidden="1"/>
    <col min="15573" max="15573" width="9.140625" hidden="1"/>
    <col min="15574" max="15574" width="68.42578125" hidden="1"/>
    <col min="15575" max="15588" width="15.42578125" hidden="1"/>
    <col min="15589" max="15589" width="9.140625" hidden="1"/>
    <col min="15590" max="15590" width="68.42578125" hidden="1"/>
    <col min="15591" max="15604" width="15.42578125" hidden="1"/>
    <col min="15605" max="15605" width="9.140625" hidden="1"/>
    <col min="15606" max="15606" width="68.42578125" hidden="1"/>
    <col min="15607" max="15620" width="15.42578125" hidden="1"/>
    <col min="15621" max="15621" width="9.140625" hidden="1"/>
    <col min="15622" max="15622" width="68.42578125" hidden="1"/>
    <col min="15623" max="15636" width="15.42578125" hidden="1"/>
    <col min="15637" max="15637" width="9.140625" hidden="1"/>
    <col min="15638" max="15638" width="68.42578125" hidden="1"/>
    <col min="15639" max="15652" width="15.42578125" hidden="1"/>
    <col min="15653" max="15653" width="9.140625" hidden="1"/>
    <col min="15654" max="15654" width="68.42578125" hidden="1"/>
    <col min="15655" max="15668" width="15.42578125" hidden="1"/>
    <col min="15669" max="15669" width="9.140625" hidden="1"/>
    <col min="15670" max="15670" width="68.42578125" hidden="1"/>
    <col min="15671" max="15684" width="15.42578125" hidden="1"/>
    <col min="15685" max="15685" width="9.140625" hidden="1"/>
    <col min="15686" max="15686" width="68.42578125" hidden="1"/>
    <col min="15687" max="15700" width="15.42578125" hidden="1"/>
    <col min="15701" max="15701" width="9.140625" hidden="1"/>
    <col min="15702" max="15702" width="68.42578125" hidden="1"/>
    <col min="15703" max="15716" width="15.42578125" hidden="1"/>
    <col min="15717" max="15717" width="9.140625" hidden="1"/>
    <col min="15718" max="15718" width="68.42578125" hidden="1"/>
    <col min="15719" max="15732" width="15.42578125" hidden="1"/>
    <col min="15733" max="15733" width="9.140625" hidden="1"/>
    <col min="15734" max="15734" width="68.42578125" hidden="1"/>
    <col min="15735" max="15748" width="15.42578125" hidden="1"/>
    <col min="15749" max="15749" width="9.140625" hidden="1"/>
    <col min="15750" max="15750" width="68.42578125" hidden="1"/>
    <col min="15751" max="15764" width="15.42578125" hidden="1"/>
    <col min="15765" max="15765" width="9.140625" hidden="1"/>
    <col min="15766" max="15766" width="68.42578125" hidden="1"/>
    <col min="15767" max="15780" width="15.42578125" hidden="1"/>
    <col min="15781" max="15781" width="9.140625" hidden="1"/>
    <col min="15782" max="15782" width="68.42578125" hidden="1"/>
    <col min="15783" max="15796" width="15.42578125" hidden="1"/>
    <col min="15797" max="15797" width="9.140625" hidden="1"/>
    <col min="15798" max="15798" width="68.42578125" hidden="1"/>
    <col min="15799" max="15812" width="15.42578125" hidden="1"/>
    <col min="15813" max="15813" width="9.140625" hidden="1"/>
    <col min="15814" max="15814" width="68.42578125" hidden="1"/>
    <col min="15815" max="15828" width="15.42578125" hidden="1"/>
    <col min="15829" max="15829" width="9.140625" hidden="1"/>
    <col min="15830" max="15830" width="68.42578125" hidden="1"/>
    <col min="15831" max="15844" width="15.42578125" hidden="1"/>
    <col min="15845" max="15845" width="9.140625" hidden="1"/>
    <col min="15846" max="15846" width="68.42578125" hidden="1"/>
    <col min="15847" max="15860" width="15.42578125" hidden="1"/>
    <col min="15861" max="15861" width="9.140625" hidden="1"/>
    <col min="15862" max="15862" width="68.42578125" hidden="1"/>
    <col min="15863" max="15876" width="15.42578125" hidden="1"/>
    <col min="15877" max="15877" width="9.140625" hidden="1"/>
    <col min="15878" max="15878" width="68.42578125" hidden="1"/>
    <col min="15879" max="15892" width="15.42578125" hidden="1"/>
    <col min="15893" max="15893" width="9.140625" hidden="1"/>
    <col min="15894" max="15894" width="68.42578125" hidden="1"/>
    <col min="15895" max="15908" width="15.42578125" hidden="1"/>
    <col min="15909" max="15909" width="9.140625" hidden="1"/>
    <col min="15910" max="15910" width="68.42578125" hidden="1"/>
    <col min="15911" max="15924" width="15.42578125" hidden="1"/>
    <col min="15925" max="15925" width="9.140625" hidden="1"/>
    <col min="15926" max="15926" width="68.42578125" hidden="1"/>
    <col min="15927" max="15940" width="15.42578125" hidden="1"/>
    <col min="15941" max="15941" width="9.140625" hidden="1"/>
    <col min="15942" max="15942" width="68.42578125" hidden="1"/>
    <col min="15943" max="15956" width="15.42578125" hidden="1"/>
    <col min="15957" max="15957" width="9.140625" hidden="1"/>
    <col min="15958" max="15958" width="68.42578125" hidden="1"/>
    <col min="15959" max="15972" width="15.42578125" hidden="1"/>
    <col min="15973" max="15973" width="9.140625" hidden="1"/>
    <col min="15974" max="15974" width="68.42578125" hidden="1"/>
    <col min="15975" max="15988" width="15.42578125" hidden="1"/>
    <col min="15989" max="15989" width="9.140625" hidden="1"/>
    <col min="15990" max="15990" width="68.42578125" hidden="1"/>
    <col min="15991" max="16004" width="15.42578125" hidden="1"/>
    <col min="16005" max="16005" width="9.140625" hidden="1"/>
    <col min="16006" max="16006" width="68.42578125" hidden="1"/>
    <col min="16007" max="16020" width="15.42578125" hidden="1"/>
    <col min="16021" max="16021" width="9.140625" hidden="1"/>
    <col min="16022" max="16022" width="68.42578125" hidden="1"/>
    <col min="16023" max="16036" width="15.42578125" hidden="1"/>
    <col min="16037" max="16037" width="9.140625" hidden="1"/>
    <col min="16038" max="16038" width="68.42578125" hidden="1"/>
    <col min="16039" max="16052" width="15.42578125" hidden="1"/>
    <col min="16053" max="16053" width="9.140625" hidden="1"/>
    <col min="16054" max="16054" width="68.42578125" hidden="1"/>
    <col min="16055" max="16068" width="15.42578125" hidden="1"/>
    <col min="16069" max="16069" width="9.140625" hidden="1"/>
    <col min="16070" max="16070" width="68.42578125" hidden="1"/>
    <col min="16071" max="16084" width="15.42578125" hidden="1"/>
    <col min="16085" max="16085" width="9.140625" hidden="1"/>
    <col min="16086" max="16086" width="68.42578125" hidden="1"/>
    <col min="16087" max="16100" width="15.42578125" hidden="1"/>
    <col min="16101" max="16101" width="9.140625" hidden="1"/>
    <col min="16102" max="16102" width="68.42578125" hidden="1"/>
    <col min="16103" max="16116" width="15.42578125" hidden="1"/>
    <col min="16117" max="16117" width="9.140625" hidden="1"/>
    <col min="16118" max="16118" width="68.42578125" hidden="1"/>
    <col min="16119" max="16132" width="15.42578125" hidden="1"/>
    <col min="16133" max="16133" width="9.140625" hidden="1"/>
    <col min="16134" max="16134" width="68.42578125" hidden="1"/>
    <col min="16135" max="16148" width="15.42578125" hidden="1"/>
    <col min="16149" max="16149" width="9.140625" hidden="1"/>
    <col min="16150" max="16150" width="68.42578125" hidden="1"/>
    <col min="16151" max="16164" width="15.42578125" hidden="1"/>
    <col min="16165" max="16165" width="9.140625" hidden="1"/>
    <col min="16166" max="16166" width="68.42578125" hidden="1"/>
    <col min="16167" max="16180" width="15.42578125" hidden="1"/>
    <col min="16181" max="16181" width="9.140625" hidden="1"/>
    <col min="16182" max="16182" width="68.42578125" hidden="1"/>
    <col min="16183" max="16196" width="15.42578125" hidden="1"/>
    <col min="16197" max="16197" width="9.140625" hidden="1"/>
    <col min="16198" max="16198" width="68.42578125" hidden="1"/>
    <col min="16199" max="16212" width="15.42578125" hidden="1"/>
    <col min="16213" max="16213" width="9.140625" hidden="1"/>
    <col min="16214" max="16214" width="68.42578125" hidden="1"/>
    <col min="16215" max="16228" width="15.42578125" hidden="1"/>
    <col min="16229" max="16229" width="9.140625" hidden="1"/>
    <col min="16230" max="16230" width="68.42578125" hidden="1"/>
    <col min="16231" max="16244" width="15.42578125" hidden="1"/>
    <col min="16245" max="16245" width="9.140625" hidden="1"/>
    <col min="16246" max="16246" width="68.42578125" hidden="1"/>
    <col min="16247" max="16260" width="15.42578125" hidden="1"/>
    <col min="16261" max="16261" width="9.140625" hidden="1"/>
    <col min="16262" max="16262" width="68.42578125" hidden="1"/>
    <col min="16263" max="16276" width="15.42578125" hidden="1"/>
    <col min="16277" max="16277" width="9.140625" hidden="1"/>
    <col min="16278" max="16278" width="68.42578125" hidden="1"/>
    <col min="16279" max="16292" width="15.42578125" hidden="1"/>
    <col min="16293" max="16293" width="9.140625" hidden="1"/>
    <col min="16294" max="16294" width="68.42578125" hidden="1"/>
    <col min="16295" max="16308" width="15.42578125" hidden="1"/>
    <col min="16309" max="16309" width="9.140625" hidden="1"/>
    <col min="16310" max="16310" width="68.42578125" hidden="1"/>
    <col min="16311" max="16324" width="15.42578125" hidden="1"/>
    <col min="16325" max="16325" width="9.140625" hidden="1"/>
    <col min="16326" max="16326" width="68.42578125" hidden="1"/>
    <col min="16327" max="16340" width="15.42578125" hidden="1"/>
    <col min="16341" max="16341" width="9.140625" hidden="1"/>
    <col min="16342" max="16342" width="68.42578125" hidden="1"/>
    <col min="16343" max="16356" width="15.42578125" hidden="1"/>
    <col min="16357" max="16357" width="9.140625" hidden="1"/>
    <col min="16358" max="16358" width="68.42578125" hidden="1"/>
    <col min="16359" max="16372" width="15.42578125" hidden="1"/>
    <col min="16373" max="16373" width="9.140625" hidden="1"/>
    <col min="16374" max="16374" width="68.42578125" hidden="1"/>
    <col min="16375" max="16376" width="15.42578125" hidden="1"/>
    <col min="16377" max="16377" width="9.140625" hidden="1"/>
    <col min="16378" max="16378" width="68.42578125" hidden="1"/>
    <col min="16379" max="16384" width="15.42578125" hidden="1"/>
  </cols>
  <sheetData>
    <row r="1" spans="1:29" ht="45.75" customHeight="1" x14ac:dyDescent="0.25">
      <c r="A1" s="22"/>
      <c r="B1" s="22"/>
      <c r="C1" s="49" t="str">
        <f>Information!B2</f>
        <v>Barking</v>
      </c>
      <c r="D1" s="34" t="s">
        <v>274</v>
      </c>
      <c r="E1" s="33"/>
      <c r="F1" s="22"/>
      <c r="G1" s="22"/>
      <c r="H1" s="22"/>
      <c r="I1" s="35"/>
      <c r="J1" s="22"/>
      <c r="K1" s="22"/>
      <c r="L1" s="22"/>
      <c r="M1" s="22"/>
      <c r="N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</row>
    <row r="2" spans="1:29" ht="21" x14ac:dyDescent="0.35">
      <c r="A2" s="22"/>
      <c r="B2" s="22"/>
      <c r="C2" s="22"/>
      <c r="D2" s="50" t="s">
        <v>374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</row>
    <row r="3" spans="1:29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</row>
    <row r="4" spans="1:29" x14ac:dyDescent="0.25">
      <c r="A4" s="22"/>
      <c r="B4" s="22"/>
      <c r="C4" s="22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22"/>
    </row>
    <row r="5" spans="1:29" x14ac:dyDescent="0.25">
      <c r="A5" s="22"/>
      <c r="B5" s="22"/>
      <c r="C5" s="22"/>
      <c r="D5" s="22"/>
      <c r="E5" s="22"/>
      <c r="F5" s="22"/>
      <c r="G5" s="22"/>
      <c r="H5" s="22"/>
      <c r="I5" s="37"/>
      <c r="J5" s="22"/>
      <c r="K5" s="22"/>
      <c r="L5" s="37"/>
      <c r="M5" s="22"/>
      <c r="N5" s="22"/>
      <c r="O5" s="22"/>
      <c r="P5" s="37"/>
      <c r="Q5" s="22"/>
      <c r="R5" s="22"/>
      <c r="S5" s="37"/>
      <c r="T5" s="22"/>
      <c r="U5" s="37"/>
      <c r="V5" s="22"/>
      <c r="W5" s="22"/>
      <c r="X5" s="22"/>
      <c r="Y5" s="22"/>
      <c r="Z5" s="22"/>
      <c r="AA5" s="22"/>
      <c r="AB5" s="22"/>
      <c r="AC5" s="22"/>
    </row>
    <row r="6" spans="1:29" x14ac:dyDescent="0.25">
      <c r="A6" s="22"/>
      <c r="B6" s="22"/>
      <c r="C6" s="22"/>
      <c r="D6" s="22"/>
      <c r="E6" s="22"/>
      <c r="F6" s="22"/>
      <c r="G6" s="22"/>
      <c r="H6" s="22"/>
      <c r="I6" s="37"/>
      <c r="J6" s="22"/>
      <c r="K6" s="22"/>
      <c r="L6" s="37"/>
      <c r="M6" s="22"/>
      <c r="N6" s="22"/>
      <c r="O6" s="22"/>
      <c r="P6" s="37"/>
      <c r="Q6" s="22"/>
      <c r="R6" s="22"/>
      <c r="S6" s="37"/>
      <c r="T6" s="22"/>
      <c r="U6" s="37"/>
      <c r="V6" s="22"/>
      <c r="W6" s="22"/>
      <c r="X6" s="22"/>
      <c r="Y6" s="22"/>
      <c r="Z6" s="22"/>
      <c r="AA6" s="22"/>
      <c r="AB6" s="22"/>
      <c r="AC6" s="22"/>
    </row>
    <row r="7" spans="1:29" x14ac:dyDescent="0.25">
      <c r="A7" s="22"/>
      <c r="B7" s="22"/>
      <c r="C7" s="22"/>
      <c r="D7" s="22"/>
      <c r="E7" s="22"/>
      <c r="F7" s="22"/>
      <c r="G7" s="22"/>
      <c r="H7" s="22"/>
      <c r="I7" s="37"/>
      <c r="J7" s="22"/>
      <c r="K7" s="22"/>
      <c r="L7" s="37"/>
      <c r="M7" s="22"/>
      <c r="N7" s="22"/>
      <c r="O7" s="22"/>
      <c r="P7" s="37"/>
      <c r="Q7" s="22"/>
      <c r="R7" s="22"/>
      <c r="S7" s="37"/>
      <c r="T7" s="22"/>
      <c r="U7" s="37"/>
      <c r="V7" s="22"/>
      <c r="W7" s="22"/>
      <c r="X7" s="22"/>
      <c r="Y7" s="22"/>
      <c r="Z7" s="22"/>
      <c r="AA7" s="22"/>
      <c r="AB7" s="22"/>
      <c r="AC7" s="22"/>
    </row>
    <row r="8" spans="1:29" x14ac:dyDescent="0.25">
      <c r="A8" s="22"/>
      <c r="B8" s="22"/>
      <c r="C8" s="22"/>
      <c r="D8" s="22"/>
      <c r="E8" s="22"/>
      <c r="F8" s="22"/>
      <c r="G8" s="22"/>
      <c r="H8" s="22"/>
      <c r="I8" s="37"/>
      <c r="J8" s="22"/>
      <c r="K8" s="22"/>
      <c r="L8" s="37"/>
      <c r="M8" s="22"/>
      <c r="N8" s="22"/>
      <c r="O8" s="22"/>
      <c r="P8" s="37"/>
      <c r="Q8" s="22"/>
      <c r="R8" s="22"/>
      <c r="S8" s="37"/>
      <c r="T8" s="22"/>
      <c r="U8" s="37"/>
      <c r="V8" s="22"/>
      <c r="W8" s="22"/>
      <c r="X8" s="22"/>
      <c r="Y8" s="22"/>
      <c r="Z8" s="22"/>
      <c r="AA8" s="22"/>
      <c r="AB8" s="22"/>
      <c r="AC8" s="22"/>
    </row>
    <row r="9" spans="1:29" x14ac:dyDescent="0.25">
      <c r="A9" s="22"/>
      <c r="B9" s="22"/>
      <c r="C9" s="22"/>
      <c r="D9" s="22"/>
      <c r="E9" s="22"/>
      <c r="F9" s="22"/>
      <c r="G9" s="22"/>
      <c r="H9" s="22"/>
      <c r="I9" s="37"/>
      <c r="J9" s="22"/>
      <c r="K9" s="22"/>
      <c r="L9" s="37"/>
      <c r="M9" s="22"/>
      <c r="N9" s="22"/>
      <c r="O9" s="22"/>
      <c r="P9" s="37"/>
      <c r="Q9" s="22"/>
      <c r="R9" s="22"/>
      <c r="S9" s="37"/>
      <c r="T9" s="22"/>
      <c r="U9" s="37"/>
      <c r="V9" s="22"/>
      <c r="W9" s="22"/>
      <c r="X9" s="22"/>
      <c r="Y9" s="22"/>
      <c r="Z9" s="22"/>
      <c r="AA9" s="22"/>
      <c r="AB9" s="22"/>
      <c r="AC9" s="22"/>
    </row>
    <row r="10" spans="1:29" x14ac:dyDescent="0.25">
      <c r="A10" s="22"/>
      <c r="B10" s="22"/>
      <c r="C10" s="22"/>
      <c r="D10" s="22"/>
      <c r="E10" s="22"/>
      <c r="F10" s="22"/>
      <c r="G10" s="22"/>
      <c r="H10" s="22"/>
      <c r="I10" s="37"/>
      <c r="J10" s="22"/>
      <c r="K10" s="22"/>
      <c r="L10" s="37"/>
      <c r="M10" s="22"/>
      <c r="N10" s="22"/>
      <c r="O10" s="22"/>
      <c r="P10" s="37"/>
      <c r="Q10" s="22"/>
      <c r="R10" s="22"/>
      <c r="S10" s="37"/>
      <c r="T10" s="22"/>
      <c r="U10" s="37"/>
      <c r="V10" s="22"/>
      <c r="W10" s="22"/>
      <c r="X10" s="22"/>
      <c r="Y10" s="22"/>
      <c r="Z10" s="22"/>
      <c r="AA10" s="22"/>
      <c r="AB10" s="22"/>
      <c r="AC10" s="22"/>
    </row>
    <row r="11" spans="1:29" x14ac:dyDescent="0.25">
      <c r="A11" s="22"/>
      <c r="B11" s="22"/>
      <c r="C11" s="22"/>
      <c r="D11" s="22"/>
      <c r="E11" s="22"/>
      <c r="F11" s="22"/>
      <c r="G11" s="22"/>
      <c r="H11" s="22"/>
      <c r="I11" s="37"/>
      <c r="J11" s="22"/>
      <c r="K11" s="22"/>
      <c r="L11" s="37"/>
      <c r="M11" s="22"/>
      <c r="N11" s="22"/>
      <c r="O11" s="22"/>
      <c r="P11" s="37"/>
      <c r="Q11" s="22"/>
      <c r="R11" s="22"/>
      <c r="S11" s="37"/>
      <c r="T11" s="22"/>
      <c r="U11" s="37"/>
      <c r="V11" s="22"/>
      <c r="W11" s="22"/>
      <c r="X11" s="22"/>
      <c r="Y11" s="22"/>
      <c r="Z11" s="22"/>
      <c r="AA11" s="22"/>
      <c r="AB11" s="22"/>
      <c r="AC11" s="22"/>
    </row>
    <row r="12" spans="1:29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</row>
    <row r="13" spans="1:29" ht="29.2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</row>
    <row r="14" spans="1:29" ht="29.25" customHeight="1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</row>
    <row r="15" spans="1:29" ht="29.25" customHeight="1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</row>
    <row r="16" spans="1:29" ht="29.25" hidden="1" customHeight="1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</row>
    <row r="17" spans="1:29" hidden="1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</row>
    <row r="18" spans="1:29" hidden="1" x14ac:dyDescent="0.25">
      <c r="A18" s="22"/>
      <c r="B18" s="22"/>
      <c r="C18" s="22"/>
      <c r="D18" t="str">
        <f>"BHR_SMI_LIS["&amp;D19&amp;"]"</f>
        <v>BHR_SMI_LIS[Listsize]</v>
      </c>
      <c r="E18" t="str">
        <f t="shared" ref="E18:AA18" si="0">"BHR_SMI_LIS["&amp;E19&amp;"]"</f>
        <v>BHR_SMI_LIS[SMI QOF Register]</v>
      </c>
      <c r="F18" t="str">
        <f t="shared" si="0"/>
        <v>BHR_SMI_LIS[SMI excluding in Remission]</v>
      </c>
      <c r="G18" t="str">
        <f t="shared" si="0"/>
        <v>BHR_SMI_LIS[SMI Health Check Completed (For Payment)]</v>
      </c>
      <c r="H18" t="str">
        <f t="shared" si="0"/>
        <v>BHR_SMI_LIS[]</v>
      </c>
      <c r="I18" t="str">
        <f t="shared" si="0"/>
        <v>BHR_SMI_LIS[6 Physical Health Check Completed]</v>
      </c>
      <c r="J18" t="str">
        <f t="shared" si="0"/>
        <v>BHR_SMI_LIS[% 6 Physical Health Check Completed]</v>
      </c>
      <c r="K18" t="str">
        <f t="shared" si="0"/>
        <v>BHR_SMI_LIS[Alcohol Consumption (1.10.21-31.12.22)]</v>
      </c>
      <c r="L18" t="str">
        <f t="shared" si="0"/>
        <v>BHR_SMI_LIS[% Alcohol Consumption (1.8.20-31.7.21)]</v>
      </c>
      <c r="M18" t="str">
        <f t="shared" si="0"/>
        <v>BHR_SMI_LIS[BMI or BMI &amp; Waist circumference (1.10.21-31.12.22)]</v>
      </c>
      <c r="N18" t="str">
        <f t="shared" si="0"/>
        <v>BHR_SMI_LIS[% BMI or BMI &amp; Waist circumference (1.8.20-31.7.21)]</v>
      </c>
      <c r="O18" t="str">
        <f t="shared" si="0"/>
        <v>BHR_SMI_LIS[BP and Pulse Check (1.10.21-31.12.22)]</v>
      </c>
      <c r="P18" t="str">
        <f t="shared" si="0"/>
        <v>BHR_SMI_LIS[% BP and Pulse Check (1.8.20-31.7.21)]</v>
      </c>
      <c r="Q18" t="str">
        <f t="shared" si="0"/>
        <v>BHR_SMI_LIS[Cholesterol or QRISK (1.10.21-31.12.22)]</v>
      </c>
      <c r="R18" t="str">
        <f t="shared" si="0"/>
        <v>BHR_SMI_LIS[% Cholesterol or QRISK (1.8.20-31.7.21)]</v>
      </c>
      <c r="S18" t="str">
        <f t="shared" si="0"/>
        <v>BHR_SMI_LIS[HbA1c / Blood Glucose (1.10.21-31.12.22)]</v>
      </c>
      <c r="T18" t="str">
        <f t="shared" si="0"/>
        <v>BHR_SMI_LIS[% HbA1c / Blood Glucose (1.8.20-31.7.21)]</v>
      </c>
      <c r="U18" t="str">
        <f t="shared" si="0"/>
        <v>BHR_SMI_LIS[Smoking status (1.10.21-31.12.22)]</v>
      </c>
      <c r="V18" t="str">
        <f t="shared" si="0"/>
        <v>BHR_SMI_LIS[% Smoking status (1.8.20-31.7.21)]</v>
      </c>
      <c r="W18" t="str">
        <f t="shared" si="0"/>
        <v>BHR_SMI_LIS[Medication Review (1.1.22 - 31.12.22)]</v>
      </c>
      <c r="Y18" t="str">
        <f t="shared" si="0"/>
        <v>BHR_SMI_LIS[Care Plan Given (1.1.22 - 31.12.22)]</v>
      </c>
      <c r="Z18" t="str">
        <f t="shared" si="0"/>
        <v>BHR_SMI_LIS[]</v>
      </c>
      <c r="AA18" t="str">
        <f t="shared" si="0"/>
        <v>BHR_SMI_LIS[1st Patient goal (1.1.22 - 31.12.22)]</v>
      </c>
      <c r="AC18" s="22"/>
    </row>
    <row r="19" spans="1:29" ht="29.25" hidden="1" customHeight="1" x14ac:dyDescent="0.25">
      <c r="A19" s="22"/>
      <c r="B19" s="22"/>
      <c r="C19" s="22"/>
      <c r="D19" s="54" t="s">
        <v>269</v>
      </c>
      <c r="E19" s="22" t="s">
        <v>270</v>
      </c>
      <c r="F19" s="22" t="s">
        <v>271</v>
      </c>
      <c r="G19" s="22" t="s">
        <v>353</v>
      </c>
      <c r="H19" s="22"/>
      <c r="I19" s="22" t="s">
        <v>272</v>
      </c>
      <c r="J19" s="22" t="s">
        <v>273</v>
      </c>
      <c r="K19" s="22" t="s">
        <v>324</v>
      </c>
      <c r="L19" s="22" t="s">
        <v>298</v>
      </c>
      <c r="M19" s="22" t="s">
        <v>325</v>
      </c>
      <c r="N19" s="22" t="s">
        <v>299</v>
      </c>
      <c r="O19" s="22" t="s">
        <v>326</v>
      </c>
      <c r="P19" s="22" t="s">
        <v>300</v>
      </c>
      <c r="Q19" s="22" t="s">
        <v>327</v>
      </c>
      <c r="R19" s="22" t="s">
        <v>301</v>
      </c>
      <c r="S19" s="22" t="s">
        <v>328</v>
      </c>
      <c r="T19" s="22" t="s">
        <v>302</v>
      </c>
      <c r="U19" s="22" t="s">
        <v>329</v>
      </c>
      <c r="V19" s="22" t="s">
        <v>303</v>
      </c>
      <c r="W19" s="22" t="s">
        <v>352</v>
      </c>
      <c r="X19" s="22"/>
      <c r="Y19" s="22" t="s">
        <v>330</v>
      </c>
      <c r="Z19" s="22"/>
      <c r="AA19" s="22" t="s">
        <v>351</v>
      </c>
      <c r="AB19" s="22"/>
      <c r="AC19" s="22"/>
    </row>
    <row r="20" spans="1:29" s="31" customFormat="1" ht="88.5" customHeight="1" x14ac:dyDescent="0.25">
      <c r="A20" s="22"/>
      <c r="B20" s="22"/>
      <c r="C20" s="57">
        <v>44927</v>
      </c>
      <c r="D20" s="38" t="s">
        <v>269</v>
      </c>
      <c r="E20" s="38" t="s">
        <v>270</v>
      </c>
      <c r="F20" s="38" t="s">
        <v>271</v>
      </c>
      <c r="G20" s="38" t="s">
        <v>353</v>
      </c>
      <c r="H20" s="38" t="s">
        <v>354</v>
      </c>
      <c r="I20" s="38" t="s">
        <v>272</v>
      </c>
      <c r="J20" s="38" t="s">
        <v>273</v>
      </c>
      <c r="K20" s="38" t="s">
        <v>337</v>
      </c>
      <c r="L20" s="38" t="s">
        <v>338</v>
      </c>
      <c r="M20" s="38" t="s">
        <v>339</v>
      </c>
      <c r="N20" s="38" t="s">
        <v>340</v>
      </c>
      <c r="O20" s="38" t="s">
        <v>341</v>
      </c>
      <c r="P20" s="38" t="s">
        <v>342</v>
      </c>
      <c r="Q20" s="38" t="s">
        <v>343</v>
      </c>
      <c r="R20" s="38" t="s">
        <v>344</v>
      </c>
      <c r="S20" s="38" t="s">
        <v>345</v>
      </c>
      <c r="T20" s="38" t="s">
        <v>346</v>
      </c>
      <c r="U20" s="38" t="s">
        <v>347</v>
      </c>
      <c r="V20" s="38" t="s">
        <v>348</v>
      </c>
      <c r="W20" s="38" t="s">
        <v>370</v>
      </c>
      <c r="X20" s="38" t="s">
        <v>371</v>
      </c>
      <c r="Y20" s="38" t="s">
        <v>349</v>
      </c>
      <c r="Z20" s="38" t="s">
        <v>350</v>
      </c>
      <c r="AA20" s="38" t="s">
        <v>368</v>
      </c>
      <c r="AB20" s="38" t="s">
        <v>369</v>
      </c>
    </row>
    <row r="21" spans="1:29" s="31" customFormat="1" x14ac:dyDescent="0.25">
      <c r="A21" s="23"/>
      <c r="B21" s="23"/>
      <c r="C21" s="39" t="str">
        <f>C1</f>
        <v>Barking</v>
      </c>
      <c r="D21" s="68">
        <f ca="1">SUM(D22:D27)</f>
        <v>228934</v>
      </c>
      <c r="E21" s="69">
        <f ca="1">SUM(E22:E27)</f>
        <v>1942</v>
      </c>
      <c r="F21" s="69">
        <f ca="1">SUM(F22:F27)</f>
        <v>1796</v>
      </c>
      <c r="G21" s="69">
        <f ca="1">SUM(G22:G27)</f>
        <v>532</v>
      </c>
      <c r="H21" s="40">
        <f ca="1">IFERROR(G21/$F21,"-")</f>
        <v>0.29621380846325168</v>
      </c>
      <c r="I21" s="69">
        <f ca="1">SUM(I22:I27)</f>
        <v>866</v>
      </c>
      <c r="J21" s="40">
        <f ca="1">IFERROR(I21/$F21,"-")</f>
        <v>0.48218262806236079</v>
      </c>
      <c r="K21" s="69">
        <f ca="1">SUM(K22:K27)</f>
        <v>1383</v>
      </c>
      <c r="L21" s="40">
        <f ca="1">IFERROR(K21/$F21,"-")</f>
        <v>0.77004454342984407</v>
      </c>
      <c r="M21" s="69">
        <f ca="1">SUM(M22:M27)</f>
        <v>1386</v>
      </c>
      <c r="N21" s="40">
        <f ca="1">IFERROR(M21/$F21,"-")</f>
        <v>0.77171492204899772</v>
      </c>
      <c r="O21" s="69">
        <f ca="1">SUM(O22:O27)</f>
        <v>1140</v>
      </c>
      <c r="P21" s="40">
        <f ca="1">IFERROR(O21/$F21,"-")</f>
        <v>0.63474387527839649</v>
      </c>
      <c r="Q21" s="69">
        <f ca="1">SUM(Q22:Q27)</f>
        <v>1221</v>
      </c>
      <c r="R21" s="40">
        <f ca="1">IFERROR(Q21/$F21,"-")</f>
        <v>0.67984409799554568</v>
      </c>
      <c r="S21" s="69">
        <f ca="1">SUM(S22:S27)</f>
        <v>1213</v>
      </c>
      <c r="T21" s="40">
        <f ca="1">IFERROR(S21/$F21,"-")</f>
        <v>0.67538975501113585</v>
      </c>
      <c r="U21" s="69">
        <f ca="1">SUM(U22:U27)</f>
        <v>1694</v>
      </c>
      <c r="V21" s="40">
        <f ca="1">IFERROR(U21/$F21,"-")</f>
        <v>0.94320712694877507</v>
      </c>
      <c r="W21" s="69">
        <f ca="1">SUM(W22:W27)</f>
        <v>923</v>
      </c>
      <c r="X21" s="40">
        <f ca="1">IFERROR(W21/$F21,"-")</f>
        <v>0.5139198218262806</v>
      </c>
      <c r="Y21" s="69">
        <f ca="1">SUM(Y22:Y27)</f>
        <v>1109</v>
      </c>
      <c r="Z21" s="40">
        <f ca="1">IFERROR(Y21/$F21,"-")</f>
        <v>0.61748329621380849</v>
      </c>
      <c r="AA21" s="69">
        <f ca="1">SUM(AA22:AA27)</f>
        <v>507</v>
      </c>
      <c r="AB21" s="40">
        <f ca="1">IFERROR(AA21/$F21,"-")</f>
        <v>0.28229398663697103</v>
      </c>
      <c r="AC21" s="41"/>
    </row>
    <row r="22" spans="1:29" s="31" customFormat="1" x14ac:dyDescent="0.25">
      <c r="A22" s="22"/>
      <c r="B22" s="42" t="str">
        <f t="shared" ref="B22:B27" ca="1" si="1">IFERROR(INDEX(INDIRECT($C$21&amp;"SubID"),ROW(A1)),"")</f>
        <v>BK-1</v>
      </c>
      <c r="C22" s="43" t="str">
        <f ca="1">IFERROR(INDEX('Practice Panel'!$K$14:$K$29,MATCH(B22,'Practice Panel'!$J$14:$J$29,0)),"")</f>
        <v>East</v>
      </c>
      <c r="D22" s="70">
        <f t="shared" ref="D22:G27" ca="1" si="2">SUMIFS(D$29:D$61,$B$29:$B$61,$B22)</f>
        <v>20345</v>
      </c>
      <c r="E22" s="70">
        <f t="shared" ca="1" si="2"/>
        <v>159</v>
      </c>
      <c r="F22" s="70">
        <f t="shared" ca="1" si="2"/>
        <v>145</v>
      </c>
      <c r="G22" s="70">
        <f t="shared" ca="1" si="2"/>
        <v>80</v>
      </c>
      <c r="H22" s="67">
        <f t="shared" ref="H22:H27" ca="1" si="3">IFERROR(G22/$F22,"-")</f>
        <v>0.55172413793103448</v>
      </c>
      <c r="I22" s="70">
        <f t="shared" ref="I22:I27" ca="1" si="4">SUMIFS(I$29:I$61,$B$29:$B$61,$B22)</f>
        <v>92</v>
      </c>
      <c r="J22" s="67">
        <f t="shared" ref="J22:L27" ca="1" si="5">IFERROR(I22/$F22,"-")</f>
        <v>0.6344827586206897</v>
      </c>
      <c r="K22" s="70">
        <f t="shared" ref="K22:K27" ca="1" si="6">SUMIFS(K$29:K$61,$B$29:$B$61,$B22)</f>
        <v>137</v>
      </c>
      <c r="L22" s="67">
        <f t="shared" ca="1" si="5"/>
        <v>0.94482758620689655</v>
      </c>
      <c r="M22" s="70">
        <f t="shared" ref="M22:M27" ca="1" si="7">SUMIFS(M$29:M$61,$B$29:$B$61,$B22)</f>
        <v>125</v>
      </c>
      <c r="N22" s="67">
        <f t="shared" ref="N22" ca="1" si="8">IFERROR(M22/$F22,"-")</f>
        <v>0.86206896551724133</v>
      </c>
      <c r="O22" s="70">
        <f t="shared" ref="O22:O27" ca="1" si="9">SUMIFS(O$29:O$61,$B$29:$B$61,$B22)</f>
        <v>107</v>
      </c>
      <c r="P22" s="67">
        <f t="shared" ref="P22" ca="1" si="10">IFERROR(O22/$F22,"-")</f>
        <v>0.73793103448275865</v>
      </c>
      <c r="Q22" s="70">
        <f t="shared" ref="Q22:Q27" ca="1" si="11">SUMIFS(Q$29:Q$61,$B$29:$B$61,$B22)</f>
        <v>114</v>
      </c>
      <c r="R22" s="67">
        <f t="shared" ref="R22" ca="1" si="12">IFERROR(Q22/$F22,"-")</f>
        <v>0.78620689655172415</v>
      </c>
      <c r="S22" s="70">
        <f t="shared" ref="S22:S27" ca="1" si="13">SUMIFS(S$29:S$61,$B$29:$B$61,$B22)</f>
        <v>115</v>
      </c>
      <c r="T22" s="67">
        <f t="shared" ref="T22" ca="1" si="14">IFERROR(S22/$F22,"-")</f>
        <v>0.7931034482758621</v>
      </c>
      <c r="U22" s="70">
        <f t="shared" ref="U22:U27" ca="1" si="15">SUMIFS(U$29:U$61,$B$29:$B$61,$B22)</f>
        <v>141</v>
      </c>
      <c r="V22" s="67">
        <f t="shared" ref="V22" ca="1" si="16">IFERROR(U22/$F22,"-")</f>
        <v>0.97241379310344822</v>
      </c>
      <c r="W22" s="70">
        <f t="shared" ref="W22:W27" ca="1" si="17">SUMIFS(W$29:W$61,$B$29:$B$61,$B22)</f>
        <v>123</v>
      </c>
      <c r="X22" s="67">
        <f t="shared" ref="X22:X27" ca="1" si="18">IFERROR(W22/$F22,"-")</f>
        <v>0.84827586206896555</v>
      </c>
      <c r="Y22" s="70">
        <f t="shared" ref="Y22:Y27" ca="1" si="19">SUMIFS(Y$29:Y$61,$B$29:$B$61,$B22)</f>
        <v>129</v>
      </c>
      <c r="Z22" s="67">
        <f t="shared" ref="Z22:Z27" ca="1" si="20">IFERROR(Y22/$F22,"-")</f>
        <v>0.8896551724137931</v>
      </c>
      <c r="AA22" s="70">
        <f t="shared" ref="AA22:AA27" ca="1" si="21">SUMIFS(AA$29:AA$61,$B$29:$B$61,$B22)</f>
        <v>112</v>
      </c>
      <c r="AB22" s="67">
        <f t="shared" ref="AB22:AB27" ca="1" si="22">IFERROR(AA22/$F22,"-")</f>
        <v>0.77241379310344827</v>
      </c>
      <c r="AC22" s="41"/>
    </row>
    <row r="23" spans="1:29" s="31" customFormat="1" x14ac:dyDescent="0.25">
      <c r="A23" s="22"/>
      <c r="B23" s="42" t="str">
        <f t="shared" ca="1" si="1"/>
        <v>BK-2</v>
      </c>
      <c r="C23" s="43" t="str">
        <f ca="1">IFERROR(INDEX('Practice Panel'!$K$14:$K$29,MATCH(B23,'Practice Panel'!$J$14:$J$29,0)),"")</f>
        <v>East One</v>
      </c>
      <c r="D23" s="70">
        <f t="shared" ca="1" si="2"/>
        <v>40734</v>
      </c>
      <c r="E23" s="70">
        <f t="shared" ca="1" si="2"/>
        <v>350</v>
      </c>
      <c r="F23" s="70">
        <f t="shared" ca="1" si="2"/>
        <v>303</v>
      </c>
      <c r="G23" s="70">
        <f t="shared" ca="1" si="2"/>
        <v>134</v>
      </c>
      <c r="H23" s="45">
        <f t="shared" ca="1" si="3"/>
        <v>0.44224422442244227</v>
      </c>
      <c r="I23" s="70">
        <f t="shared" ca="1" si="4"/>
        <v>168</v>
      </c>
      <c r="J23" s="45">
        <f t="shared" ca="1" si="5"/>
        <v>0.5544554455445545</v>
      </c>
      <c r="K23" s="70">
        <f t="shared" ca="1" si="6"/>
        <v>260</v>
      </c>
      <c r="L23" s="45">
        <f t="shared" ca="1" si="5"/>
        <v>0.85808580858085803</v>
      </c>
      <c r="M23" s="70">
        <f t="shared" ca="1" si="7"/>
        <v>259</v>
      </c>
      <c r="N23" s="45">
        <f t="shared" ref="N23" ca="1" si="23">IFERROR(M23/$F23,"-")</f>
        <v>0.8547854785478548</v>
      </c>
      <c r="O23" s="70">
        <f t="shared" ca="1" si="9"/>
        <v>221</v>
      </c>
      <c r="P23" s="45">
        <f t="shared" ref="P23" ca="1" si="24">IFERROR(O23/$F23,"-")</f>
        <v>0.72937293729372932</v>
      </c>
      <c r="Q23" s="70">
        <f t="shared" ca="1" si="11"/>
        <v>225</v>
      </c>
      <c r="R23" s="45">
        <f t="shared" ref="R23" ca="1" si="25">IFERROR(Q23/$F23,"-")</f>
        <v>0.74257425742574257</v>
      </c>
      <c r="S23" s="70">
        <f t="shared" ca="1" si="13"/>
        <v>214</v>
      </c>
      <c r="T23" s="45">
        <f t="shared" ref="T23" ca="1" si="26">IFERROR(S23/$F23,"-")</f>
        <v>0.70627062706270627</v>
      </c>
      <c r="U23" s="70">
        <f t="shared" ca="1" si="15"/>
        <v>296</v>
      </c>
      <c r="V23" s="45">
        <f t="shared" ref="V23" ca="1" si="27">IFERROR(U23/$F23,"-")</f>
        <v>0.97689768976897695</v>
      </c>
      <c r="W23" s="70">
        <f t="shared" ca="1" si="17"/>
        <v>220</v>
      </c>
      <c r="X23" s="45">
        <f t="shared" ca="1" si="18"/>
        <v>0.72607260726072609</v>
      </c>
      <c r="Y23" s="70">
        <f t="shared" ca="1" si="19"/>
        <v>238</v>
      </c>
      <c r="Z23" s="45">
        <f t="shared" ca="1" si="20"/>
        <v>0.78547854785478544</v>
      </c>
      <c r="AA23" s="70">
        <f t="shared" ca="1" si="21"/>
        <v>105</v>
      </c>
      <c r="AB23" s="45">
        <f t="shared" ca="1" si="22"/>
        <v>0.34653465346534651</v>
      </c>
      <c r="AC23" s="41"/>
    </row>
    <row r="24" spans="1:29" s="31" customFormat="1" x14ac:dyDescent="0.25">
      <c r="A24" s="22"/>
      <c r="B24" s="42" t="str">
        <f t="shared" ca="1" si="1"/>
        <v>BK-3</v>
      </c>
      <c r="C24" s="43" t="str">
        <f ca="1">IFERROR(INDEX('Practice Panel'!$K$14:$K$29,MATCH(B24,'Practice Panel'!$J$14:$J$29,0)),"")</f>
        <v>New West</v>
      </c>
      <c r="D24" s="70">
        <f t="shared" ca="1" si="2"/>
        <v>34996</v>
      </c>
      <c r="E24" s="70">
        <f t="shared" ca="1" si="2"/>
        <v>274</v>
      </c>
      <c r="F24" s="70">
        <f t="shared" ca="1" si="2"/>
        <v>262</v>
      </c>
      <c r="G24" s="70">
        <f t="shared" ca="1" si="2"/>
        <v>38</v>
      </c>
      <c r="H24" s="45">
        <f t="shared" ca="1" si="3"/>
        <v>0.14503816793893129</v>
      </c>
      <c r="I24" s="70">
        <f t="shared" ca="1" si="4"/>
        <v>115</v>
      </c>
      <c r="J24" s="45">
        <f t="shared" ca="1" si="5"/>
        <v>0.43893129770992367</v>
      </c>
      <c r="K24" s="70">
        <f t="shared" ca="1" si="6"/>
        <v>181</v>
      </c>
      <c r="L24" s="45">
        <f t="shared" ca="1" si="5"/>
        <v>0.69083969465648853</v>
      </c>
      <c r="M24" s="70">
        <f t="shared" ca="1" si="7"/>
        <v>197</v>
      </c>
      <c r="N24" s="45">
        <f t="shared" ref="N24" ca="1" si="28">IFERROR(M24/$F24,"-")</f>
        <v>0.75190839694656486</v>
      </c>
      <c r="O24" s="70">
        <f t="shared" ca="1" si="9"/>
        <v>154</v>
      </c>
      <c r="P24" s="45">
        <f t="shared" ref="P24" ca="1" si="29">IFERROR(O24/$F24,"-")</f>
        <v>0.58778625954198471</v>
      </c>
      <c r="Q24" s="70">
        <f t="shared" ca="1" si="11"/>
        <v>164</v>
      </c>
      <c r="R24" s="45">
        <f t="shared" ref="R24" ca="1" si="30">IFERROR(Q24/$F24,"-")</f>
        <v>0.62595419847328249</v>
      </c>
      <c r="S24" s="70">
        <f t="shared" ca="1" si="13"/>
        <v>165</v>
      </c>
      <c r="T24" s="45">
        <f t="shared" ref="T24" ca="1" si="31">IFERROR(S24/$F24,"-")</f>
        <v>0.62977099236641221</v>
      </c>
      <c r="U24" s="70">
        <f t="shared" ca="1" si="15"/>
        <v>247</v>
      </c>
      <c r="V24" s="45">
        <f t="shared" ref="V24" ca="1" si="32">IFERROR(U24/$F24,"-")</f>
        <v>0.9427480916030534</v>
      </c>
      <c r="W24" s="70">
        <f t="shared" ca="1" si="17"/>
        <v>140</v>
      </c>
      <c r="X24" s="45">
        <f t="shared" ca="1" si="18"/>
        <v>0.53435114503816794</v>
      </c>
      <c r="Y24" s="70">
        <f t="shared" ca="1" si="19"/>
        <v>89</v>
      </c>
      <c r="Z24" s="45">
        <f t="shared" ca="1" si="20"/>
        <v>0.33969465648854963</v>
      </c>
      <c r="AA24" s="70">
        <f t="shared" ca="1" si="21"/>
        <v>20</v>
      </c>
      <c r="AB24" s="45">
        <f t="shared" ca="1" si="22"/>
        <v>7.6335877862595422E-2</v>
      </c>
      <c r="AC24" s="41"/>
    </row>
    <row r="25" spans="1:29" s="31" customFormat="1" x14ac:dyDescent="0.25">
      <c r="A25" s="22"/>
      <c r="B25" s="42" t="str">
        <f t="shared" ca="1" si="1"/>
        <v>BK-4</v>
      </c>
      <c r="C25" s="43" t="str">
        <f ca="1">IFERROR(INDEX('Practice Panel'!$K$14:$K$29,MATCH(B25,'Practice Panel'!$J$14:$J$29,0)),"")</f>
        <v>West One</v>
      </c>
      <c r="D25" s="70">
        <f t="shared" ca="1" si="2"/>
        <v>51422</v>
      </c>
      <c r="E25" s="70">
        <f t="shared" ca="1" si="2"/>
        <v>421</v>
      </c>
      <c r="F25" s="70">
        <f t="shared" ca="1" si="2"/>
        <v>387</v>
      </c>
      <c r="G25" s="70">
        <f t="shared" ca="1" si="2"/>
        <v>143</v>
      </c>
      <c r="H25" s="45">
        <f t="shared" ca="1" si="3"/>
        <v>0.36950904392764861</v>
      </c>
      <c r="I25" s="70">
        <f t="shared" ca="1" si="4"/>
        <v>199</v>
      </c>
      <c r="J25" s="45">
        <f t="shared" ca="1" si="5"/>
        <v>0.51421188630490955</v>
      </c>
      <c r="K25" s="70">
        <f t="shared" ca="1" si="6"/>
        <v>316</v>
      </c>
      <c r="L25" s="45">
        <f t="shared" ca="1" si="5"/>
        <v>0.81653746770025837</v>
      </c>
      <c r="M25" s="70">
        <f t="shared" ca="1" si="7"/>
        <v>299</v>
      </c>
      <c r="N25" s="45">
        <f t="shared" ref="N25" ca="1" si="33">IFERROR(M25/$F25,"-")</f>
        <v>0.77260981912144699</v>
      </c>
      <c r="O25" s="70">
        <f t="shared" ca="1" si="9"/>
        <v>243</v>
      </c>
      <c r="P25" s="45">
        <f t="shared" ref="P25" ca="1" si="34">IFERROR(O25/$F25,"-")</f>
        <v>0.62790697674418605</v>
      </c>
      <c r="Q25" s="70">
        <f t="shared" ca="1" si="11"/>
        <v>266</v>
      </c>
      <c r="R25" s="45">
        <f t="shared" ref="R25" ca="1" si="35">IFERROR(Q25/$F25,"-")</f>
        <v>0.6873385012919897</v>
      </c>
      <c r="S25" s="70">
        <f t="shared" ca="1" si="13"/>
        <v>261</v>
      </c>
      <c r="T25" s="45">
        <f t="shared" ref="T25" ca="1" si="36">IFERROR(S25/$F25,"-")</f>
        <v>0.67441860465116277</v>
      </c>
      <c r="U25" s="70">
        <f t="shared" ca="1" si="15"/>
        <v>363</v>
      </c>
      <c r="V25" s="45">
        <f t="shared" ref="V25" ca="1" si="37">IFERROR(U25/$F25,"-")</f>
        <v>0.93798449612403101</v>
      </c>
      <c r="W25" s="70">
        <f t="shared" ca="1" si="17"/>
        <v>117</v>
      </c>
      <c r="X25" s="45">
        <f t="shared" ca="1" si="18"/>
        <v>0.30232558139534882</v>
      </c>
      <c r="Y25" s="70">
        <f t="shared" ca="1" si="19"/>
        <v>316</v>
      </c>
      <c r="Z25" s="45">
        <f t="shared" ca="1" si="20"/>
        <v>0.81653746770025837</v>
      </c>
      <c r="AA25" s="70">
        <f t="shared" ca="1" si="21"/>
        <v>144</v>
      </c>
      <c r="AB25" s="45">
        <f t="shared" ca="1" si="22"/>
        <v>0.37209302325581395</v>
      </c>
      <c r="AC25" s="41"/>
    </row>
    <row r="26" spans="1:29" s="31" customFormat="1" x14ac:dyDescent="0.25">
      <c r="A26" s="22"/>
      <c r="B26" s="42" t="str">
        <f t="shared" ca="1" si="1"/>
        <v>BK-5</v>
      </c>
      <c r="C26" s="43" t="str">
        <f ca="1">IFERROR(INDEX('Practice Panel'!$K$14:$K$29,MATCH(B26,'Practice Panel'!$J$14:$J$29,0)),"")</f>
        <v>North</v>
      </c>
      <c r="D26" s="70">
        <f t="shared" ca="1" si="2"/>
        <v>47992</v>
      </c>
      <c r="E26" s="70">
        <f t="shared" ca="1" si="2"/>
        <v>405</v>
      </c>
      <c r="F26" s="70">
        <f t="shared" ca="1" si="2"/>
        <v>396</v>
      </c>
      <c r="G26" s="70">
        <f t="shared" ca="1" si="2"/>
        <v>113</v>
      </c>
      <c r="H26" s="45">
        <f t="shared" ca="1" si="3"/>
        <v>0.28535353535353536</v>
      </c>
      <c r="I26" s="70">
        <f t="shared" ca="1" si="4"/>
        <v>172</v>
      </c>
      <c r="J26" s="45">
        <f t="shared" ca="1" si="5"/>
        <v>0.43434343434343436</v>
      </c>
      <c r="K26" s="70">
        <f t="shared" ca="1" si="6"/>
        <v>313</v>
      </c>
      <c r="L26" s="45">
        <f t="shared" ca="1" si="5"/>
        <v>0.79040404040404044</v>
      </c>
      <c r="M26" s="70">
        <f t="shared" ca="1" si="7"/>
        <v>307</v>
      </c>
      <c r="N26" s="45">
        <f t="shared" ref="N26" ca="1" si="38">IFERROR(M26/$F26,"-")</f>
        <v>0.7752525252525253</v>
      </c>
      <c r="O26" s="70">
        <f t="shared" ca="1" si="9"/>
        <v>227</v>
      </c>
      <c r="P26" s="45">
        <f t="shared" ref="P26" ca="1" si="39">IFERROR(O26/$F26,"-")</f>
        <v>0.5732323232323232</v>
      </c>
      <c r="Q26" s="70">
        <f t="shared" ca="1" si="11"/>
        <v>260</v>
      </c>
      <c r="R26" s="45">
        <f t="shared" ref="R26" ca="1" si="40">IFERROR(Q26/$F26,"-")</f>
        <v>0.65656565656565657</v>
      </c>
      <c r="S26" s="70">
        <f t="shared" ca="1" si="13"/>
        <v>265</v>
      </c>
      <c r="T26" s="45">
        <f t="shared" ref="T26" ca="1" si="41">IFERROR(S26/$F26,"-")</f>
        <v>0.66919191919191923</v>
      </c>
      <c r="U26" s="70">
        <f t="shared" ca="1" si="15"/>
        <v>380</v>
      </c>
      <c r="V26" s="45">
        <f t="shared" ref="V26" ca="1" si="42">IFERROR(U26/$F26,"-")</f>
        <v>0.95959595959595956</v>
      </c>
      <c r="W26" s="70">
        <f t="shared" ca="1" si="17"/>
        <v>246</v>
      </c>
      <c r="X26" s="45">
        <f t="shared" ca="1" si="18"/>
        <v>0.62121212121212122</v>
      </c>
      <c r="Y26" s="70">
        <f t="shared" ca="1" si="19"/>
        <v>279</v>
      </c>
      <c r="Z26" s="45">
        <f t="shared" ca="1" si="20"/>
        <v>0.70454545454545459</v>
      </c>
      <c r="AA26" s="70">
        <f t="shared" ca="1" si="21"/>
        <v>110</v>
      </c>
      <c r="AB26" s="45">
        <f t="shared" ca="1" si="22"/>
        <v>0.27777777777777779</v>
      </c>
      <c r="AC26" s="41"/>
    </row>
    <row r="27" spans="1:29" s="31" customFormat="1" x14ac:dyDescent="0.25">
      <c r="A27" s="22"/>
      <c r="B27" s="22" t="str">
        <f t="shared" ca="1" si="1"/>
        <v>BK-6</v>
      </c>
      <c r="C27" s="43" t="str">
        <f ca="1">IFERROR(INDEX('Practice Panel'!$K$14:$K$29,MATCH(B27,'Practice Panel'!$J$14:$J$29,0)),"")</f>
        <v>Central</v>
      </c>
      <c r="D27" s="70">
        <f t="shared" ca="1" si="2"/>
        <v>33445</v>
      </c>
      <c r="E27" s="70">
        <f t="shared" ca="1" si="2"/>
        <v>333</v>
      </c>
      <c r="F27" s="70">
        <f t="shared" ca="1" si="2"/>
        <v>303</v>
      </c>
      <c r="G27" s="70">
        <f t="shared" ca="1" si="2"/>
        <v>24</v>
      </c>
      <c r="H27" s="45">
        <f t="shared" ca="1" si="3"/>
        <v>7.9207920792079209E-2</v>
      </c>
      <c r="I27" s="70">
        <f t="shared" ca="1" si="4"/>
        <v>120</v>
      </c>
      <c r="J27" s="45">
        <f t="shared" ca="1" si="5"/>
        <v>0.39603960396039606</v>
      </c>
      <c r="K27" s="70">
        <f t="shared" ca="1" si="6"/>
        <v>176</v>
      </c>
      <c r="L27" s="45">
        <f t="shared" ca="1" si="5"/>
        <v>0.58085808580858089</v>
      </c>
      <c r="M27" s="70">
        <f t="shared" ca="1" si="7"/>
        <v>199</v>
      </c>
      <c r="N27" s="45">
        <f t="shared" ref="N27" ca="1" si="43">IFERROR(M27/$F27,"-")</f>
        <v>0.65676567656765672</v>
      </c>
      <c r="O27" s="70">
        <f t="shared" ca="1" si="9"/>
        <v>188</v>
      </c>
      <c r="P27" s="45">
        <f t="shared" ref="P27" ca="1" si="44">IFERROR(O27/$F27,"-")</f>
        <v>0.62046204620462042</v>
      </c>
      <c r="Q27" s="70">
        <f t="shared" ca="1" si="11"/>
        <v>192</v>
      </c>
      <c r="R27" s="45">
        <f t="shared" ref="R27" ca="1" si="45">IFERROR(Q27/$F27,"-")</f>
        <v>0.63366336633663367</v>
      </c>
      <c r="S27" s="70">
        <f t="shared" ca="1" si="13"/>
        <v>193</v>
      </c>
      <c r="T27" s="45">
        <f t="shared" ref="T27" ca="1" si="46">IFERROR(S27/$F27,"-")</f>
        <v>0.63696369636963701</v>
      </c>
      <c r="U27" s="70">
        <f t="shared" ca="1" si="15"/>
        <v>267</v>
      </c>
      <c r="V27" s="45">
        <f t="shared" ref="V27" ca="1" si="47">IFERROR(U27/$F27,"-")</f>
        <v>0.88118811881188119</v>
      </c>
      <c r="W27" s="70">
        <f t="shared" ca="1" si="17"/>
        <v>77</v>
      </c>
      <c r="X27" s="45">
        <f t="shared" ca="1" si="18"/>
        <v>0.25412541254125415</v>
      </c>
      <c r="Y27" s="70">
        <f t="shared" ca="1" si="19"/>
        <v>58</v>
      </c>
      <c r="Z27" s="45">
        <f t="shared" ca="1" si="20"/>
        <v>0.19141914191419143</v>
      </c>
      <c r="AA27" s="70">
        <f t="shared" ca="1" si="21"/>
        <v>16</v>
      </c>
      <c r="AB27" s="45">
        <f t="shared" ca="1" si="22"/>
        <v>5.2805280528052806E-2</v>
      </c>
      <c r="AC27" s="41"/>
    </row>
    <row r="28" spans="1:29" x14ac:dyDescent="0.25">
      <c r="A28" s="46"/>
      <c r="B28" s="47"/>
      <c r="C28" s="46"/>
      <c r="D28" s="71"/>
      <c r="E28" s="71"/>
      <c r="F28" s="72"/>
      <c r="G28" s="71"/>
      <c r="H28" s="48"/>
      <c r="I28" s="71"/>
      <c r="J28" s="48"/>
      <c r="K28" s="71"/>
      <c r="L28" s="48"/>
      <c r="M28" s="71"/>
      <c r="N28" s="48"/>
      <c r="O28" s="71"/>
      <c r="P28" s="48"/>
      <c r="Q28" s="71"/>
      <c r="R28" s="48"/>
      <c r="S28" s="71"/>
      <c r="T28" s="48"/>
      <c r="U28" s="71"/>
      <c r="V28" s="48"/>
      <c r="W28" s="71"/>
      <c r="X28" s="48"/>
      <c r="Y28" s="71"/>
      <c r="Z28" s="48"/>
      <c r="AA28" s="71"/>
      <c r="AB28" s="48"/>
      <c r="AC28" s="22"/>
    </row>
    <row r="29" spans="1:29" x14ac:dyDescent="0.25">
      <c r="A29" t="str">
        <f ca="1">IFERROR(INDEX(INDIRECT($C$21&amp;"ID"),ROW(A3)),"")</f>
        <v>F82005</v>
      </c>
      <c r="B29" s="42" t="str">
        <f ca="1">IFERROR(VLOOKUP(A29,'Practice Panel'!$A$12:$F$131,5,FALSE),"")</f>
        <v>BK-1</v>
      </c>
      <c r="C29" t="str">
        <f ca="1">IFERROR(VLOOKUP(A29,'Practice Panel'!$A$12:$B$131,2,FALSE)&amp;" "&amp;VLOOKUP(A29,'Practice Panel'!$A$14:$H$130,7,FALSE),"")</f>
        <v xml:space="preserve">Church Elm Lane Medical Practice </v>
      </c>
      <c r="D29" s="70">
        <f ca="1">SUMIFS(INDIRECT(D$18),BHR_SMI_LIS[OrgID],$A29,BHR_SMI_LIS[Rel_D],$C$20)</f>
        <v>6509</v>
      </c>
      <c r="E29" s="70">
        <f ca="1">SUMIFS(INDIRECT(E$18),BHR_SMI_LIS[OrgID],$A29,BHR_SMI_LIS[Rel_D],$C$20)</f>
        <v>51</v>
      </c>
      <c r="F29" s="70">
        <f ca="1">SUMIFS(INDIRECT(F$18),BHR_SMI_LIS[OrgID],$A29,BHR_SMI_LIS[Rel_D],$C$20)</f>
        <v>47</v>
      </c>
      <c r="G29" s="70">
        <f ca="1">SUMIFS(INDIRECT(G$18),BHR_SMI_LIS[OrgID],$A29,BHR_SMI_LIS[Rel_D],$C$20)</f>
        <v>33</v>
      </c>
      <c r="H29" s="45">
        <f t="shared" ref="H29" ca="1" si="48">IFERROR(G29/$F29,"")</f>
        <v>0.7021276595744681</v>
      </c>
      <c r="I29" s="70">
        <f ca="1">SUMIFS(INDIRECT(I$18),BHR_SMI_LIS[OrgID],$A29,BHR_SMI_LIS[Rel_D],$C$20)</f>
        <v>36</v>
      </c>
      <c r="J29" s="45">
        <f t="shared" ref="J29" ca="1" si="49">IFERROR(I29/$F29,"")</f>
        <v>0.76595744680851063</v>
      </c>
      <c r="K29" s="70">
        <f ca="1">SUMIFS(INDIRECT(K$18),BHR_SMI_LIS[OrgID],$A29,BHR_SMI_LIS[Rel_D],$C$20)</f>
        <v>46</v>
      </c>
      <c r="L29" s="45">
        <f t="shared" ref="L29" ca="1" si="50">IFERROR(K29/$F29,"")</f>
        <v>0.97872340425531912</v>
      </c>
      <c r="M29" s="70">
        <f ca="1">SUMIFS(INDIRECT(M$18),BHR_SMI_LIS[OrgID],$A29,BHR_SMI_LIS[Rel_D],$C$20)</f>
        <v>43</v>
      </c>
      <c r="N29" s="45">
        <f t="shared" ref="N29" ca="1" si="51">IFERROR(M29/$F29,"")</f>
        <v>0.91489361702127658</v>
      </c>
      <c r="O29" s="70">
        <f ca="1">SUMIFS(INDIRECT(O$18),BHR_SMI_LIS[OrgID],$A29,BHR_SMI_LIS[Rel_D],$C$20)</f>
        <v>40</v>
      </c>
      <c r="P29" s="45">
        <f t="shared" ref="P29" ca="1" si="52">IFERROR(O29/$F29,"")</f>
        <v>0.85106382978723405</v>
      </c>
      <c r="Q29" s="70">
        <f ca="1">SUMIFS(INDIRECT(Q$18),BHR_SMI_LIS[OrgID],$A29,BHR_SMI_LIS[Rel_D],$C$20)</f>
        <v>40</v>
      </c>
      <c r="R29" s="45">
        <f t="shared" ref="R29" ca="1" si="53">IFERROR(Q29/$F29,"")</f>
        <v>0.85106382978723405</v>
      </c>
      <c r="S29" s="70">
        <f ca="1">SUMIFS(INDIRECT(S$18),BHR_SMI_LIS[OrgID],$A29,BHR_SMI_LIS[Rel_D],$C$20)</f>
        <v>41</v>
      </c>
      <c r="T29" s="45">
        <f t="shared" ref="T29" ca="1" si="54">IFERROR(S29/$F29,"")</f>
        <v>0.87234042553191493</v>
      </c>
      <c r="U29" s="70">
        <f ca="1">SUMIFS(INDIRECT(U$18),BHR_SMI_LIS[OrgID],$A29,BHR_SMI_LIS[Rel_D],$C$20)</f>
        <v>47</v>
      </c>
      <c r="V29" s="45">
        <f t="shared" ref="V29" ca="1" si="55">IFERROR(U29/$F29,"")</f>
        <v>1</v>
      </c>
      <c r="W29" s="70">
        <f ca="1">SUMIFS(INDIRECT(W$18),BHR_SMI_LIS[OrgID],$A29,BHR_SMI_LIS[Rel_D],$C$20)</f>
        <v>43</v>
      </c>
      <c r="X29" s="45">
        <f t="shared" ref="X29" ca="1" si="56">IFERROR(W29/$F29,"")</f>
        <v>0.91489361702127658</v>
      </c>
      <c r="Y29" s="70">
        <f ca="1">SUMIFS(INDIRECT(Y$18),BHR_SMI_LIS[OrgID],$A29,BHR_SMI_LIS[Rel_D],$C$20)</f>
        <v>44</v>
      </c>
      <c r="Z29" s="45">
        <f t="shared" ref="Z29" ca="1" si="57">IFERROR(Y29/$F29,"")</f>
        <v>0.93617021276595747</v>
      </c>
      <c r="AA29" s="70">
        <f ca="1">SUMIFS(INDIRECT(AA$18),BHR_SMI_LIS[OrgID],$A29,BHR_SMI_LIS[Rel_D],$C$20)</f>
        <v>38</v>
      </c>
      <c r="AB29" s="45">
        <f t="shared" ref="AB29" ca="1" si="58">IFERROR(AA29/$F29,"")</f>
        <v>0.80851063829787229</v>
      </c>
      <c r="AC29" s="22"/>
    </row>
    <row r="30" spans="1:29" x14ac:dyDescent="0.25">
      <c r="A30" t="str">
        <f ca="1">IFERROR(INDEX(INDIRECT($C$21&amp;"ID"),ROW(A4)),"")</f>
        <v>Y01719</v>
      </c>
      <c r="B30" s="42" t="str">
        <f ca="1">IFERROR(VLOOKUP(A30,'Practice Panel'!$A$12:$F$131,5,FALSE),"")</f>
        <v>BK-1</v>
      </c>
      <c r="C30" t="str">
        <f ca="1">IFERROR(VLOOKUP(A30,'Practice Panel'!$A$12:$B$131,2,FALSE)&amp;" "&amp;VLOOKUP(A30,'Practice Panel'!$A$14:$H$130,7,FALSE),"")</f>
        <v xml:space="preserve">Broad Street Medical Centre </v>
      </c>
      <c r="D30" s="70">
        <f ca="1">SUMIFS(INDIRECT(D$18),BHR_SMI_LIS[OrgID],$A30,BHR_SMI_LIS[Rel_D],$C$20)</f>
        <v>7327</v>
      </c>
      <c r="E30" s="70">
        <f ca="1">SUMIFS(INDIRECT(E$18),BHR_SMI_LIS[OrgID],$A30,BHR_SMI_LIS[Rel_D],$C$20)</f>
        <v>57</v>
      </c>
      <c r="F30" s="70">
        <f ca="1">SUMIFS(INDIRECT(F$18),BHR_SMI_LIS[OrgID],$A30,BHR_SMI_LIS[Rel_D],$C$20)</f>
        <v>51</v>
      </c>
      <c r="G30" s="70">
        <f ca="1">SUMIFS(INDIRECT(G$18),BHR_SMI_LIS[OrgID],$A30,BHR_SMI_LIS[Rel_D],$C$20)</f>
        <v>14</v>
      </c>
      <c r="H30" s="45">
        <f t="shared" ref="H30:H61" ca="1" si="59">IFERROR(G30/$F30,"")</f>
        <v>0.27450980392156865</v>
      </c>
      <c r="I30" s="70">
        <f ca="1">SUMIFS(INDIRECT(I$18),BHR_SMI_LIS[OrgID],$A30,BHR_SMI_LIS[Rel_D],$C$20)</f>
        <v>20</v>
      </c>
      <c r="J30" s="45">
        <f t="shared" ref="J30:L61" ca="1" si="60">IFERROR(I30/$F30,"")</f>
        <v>0.39215686274509803</v>
      </c>
      <c r="K30" s="70">
        <f ca="1">SUMIFS(INDIRECT(K$18),BHR_SMI_LIS[OrgID],$A30,BHR_SMI_LIS[Rel_D],$C$20)</f>
        <v>45</v>
      </c>
      <c r="L30" s="45">
        <f t="shared" ca="1" si="60"/>
        <v>0.88235294117647056</v>
      </c>
      <c r="M30" s="70">
        <f ca="1">SUMIFS(INDIRECT(M$18),BHR_SMI_LIS[OrgID],$A30,BHR_SMI_LIS[Rel_D],$C$20)</f>
        <v>39</v>
      </c>
      <c r="N30" s="45">
        <f t="shared" ref="N30" ca="1" si="61">IFERROR(M30/$F30,"")</f>
        <v>0.76470588235294112</v>
      </c>
      <c r="O30" s="70">
        <f ca="1">SUMIFS(INDIRECT(O$18),BHR_SMI_LIS[OrgID],$A30,BHR_SMI_LIS[Rel_D],$C$20)</f>
        <v>27</v>
      </c>
      <c r="P30" s="45">
        <f t="shared" ref="P30" ca="1" si="62">IFERROR(O30/$F30,"")</f>
        <v>0.52941176470588236</v>
      </c>
      <c r="Q30" s="70">
        <f ca="1">SUMIFS(INDIRECT(Q$18),BHR_SMI_LIS[OrgID],$A30,BHR_SMI_LIS[Rel_D],$C$20)</f>
        <v>34</v>
      </c>
      <c r="R30" s="45">
        <f t="shared" ref="R30" ca="1" si="63">IFERROR(Q30/$F30,"")</f>
        <v>0.66666666666666663</v>
      </c>
      <c r="S30" s="70">
        <f ca="1">SUMIFS(INDIRECT(S$18),BHR_SMI_LIS[OrgID],$A30,BHR_SMI_LIS[Rel_D],$C$20)</f>
        <v>33</v>
      </c>
      <c r="T30" s="45">
        <f t="shared" ref="T30" ca="1" si="64">IFERROR(S30/$F30,"")</f>
        <v>0.6470588235294118</v>
      </c>
      <c r="U30" s="70">
        <f ca="1">SUMIFS(INDIRECT(U$18),BHR_SMI_LIS[OrgID],$A30,BHR_SMI_LIS[Rel_D],$C$20)</f>
        <v>47</v>
      </c>
      <c r="V30" s="45">
        <f t="shared" ref="V30" ca="1" si="65">IFERROR(U30/$F30,"")</f>
        <v>0.92156862745098034</v>
      </c>
      <c r="W30" s="70">
        <f ca="1">SUMIFS(INDIRECT(W$18),BHR_SMI_LIS[OrgID],$A30,BHR_SMI_LIS[Rel_D],$C$20)</f>
        <v>37</v>
      </c>
      <c r="X30" s="45">
        <f t="shared" ref="X30:X61" ca="1" si="66">IFERROR(W30/$F30,"")</f>
        <v>0.72549019607843135</v>
      </c>
      <c r="Y30" s="70">
        <f ca="1">SUMIFS(INDIRECT(Y$18),BHR_SMI_LIS[OrgID],$A30,BHR_SMI_LIS[Rel_D],$C$20)</f>
        <v>41</v>
      </c>
      <c r="Z30" s="45">
        <f t="shared" ref="Z30:Z61" ca="1" si="67">IFERROR(Y30/$F30,"")</f>
        <v>0.80392156862745101</v>
      </c>
      <c r="AA30" s="70">
        <f ca="1">SUMIFS(INDIRECT(AA$18),BHR_SMI_LIS[OrgID],$A30,BHR_SMI_LIS[Rel_D],$C$20)</f>
        <v>36</v>
      </c>
      <c r="AB30" s="45">
        <f t="shared" ref="AB30:AB61" ca="1" si="68">IFERROR(AA30/$F30,"")</f>
        <v>0.70588235294117652</v>
      </c>
      <c r="AC30" s="22"/>
    </row>
    <row r="31" spans="1:29" x14ac:dyDescent="0.25">
      <c r="A31" t="str">
        <f ca="1">IFERROR(INDEX(INDIRECT($C$21&amp;"ID"),ROW(A5)),"")</f>
        <v>Y02575</v>
      </c>
      <c r="B31" s="42" t="str">
        <f ca="1">IFERROR(VLOOKUP(A31,'Practice Panel'!$A$12:$F$131,5,FALSE),"")</f>
        <v>BK-1</v>
      </c>
      <c r="C31" t="str">
        <f ca="1">IFERROR(VLOOKUP(A31,'Practice Panel'!$A$12:$B$131,2,FALSE)&amp;" "&amp;VLOOKUP(A31,'Practice Panel'!$A$14:$H$130,7,FALSE),"")</f>
        <v xml:space="preserve">Porters Avenue Doctors Surgery </v>
      </c>
      <c r="D31" s="70">
        <f ca="1">SUMIFS(INDIRECT(D$18),BHR_SMI_LIS[OrgID],$A29,BHR_SMI_LIS[Rel_D],$C$20)</f>
        <v>6509</v>
      </c>
      <c r="E31" s="70">
        <f ca="1">SUMIFS(INDIRECT(E$18),BHR_SMI_LIS[OrgID],$A29,BHR_SMI_LIS[Rel_D],$C$20)</f>
        <v>51</v>
      </c>
      <c r="F31" s="70">
        <f ca="1">SUMIFS(INDIRECT(F$18),BHR_SMI_LIS[OrgID],$A29,BHR_SMI_LIS[Rel_D],$C$20)</f>
        <v>47</v>
      </c>
      <c r="G31" s="70">
        <f ca="1">SUMIFS(INDIRECT(G$18),BHR_SMI_LIS[OrgID],$A29,BHR_SMI_LIS[Rel_D],$C$20)</f>
        <v>33</v>
      </c>
      <c r="H31" s="45">
        <f t="shared" ca="1" si="59"/>
        <v>0.7021276595744681</v>
      </c>
      <c r="I31" s="70">
        <f ca="1">SUMIFS(INDIRECT(I$18),BHR_SMI_LIS[OrgID],$A29,BHR_SMI_LIS[Rel_D],$C$20)</f>
        <v>36</v>
      </c>
      <c r="J31" s="45">
        <f t="shared" ca="1" si="60"/>
        <v>0.76595744680851063</v>
      </c>
      <c r="K31" s="70">
        <f ca="1">SUMIFS(INDIRECT(K$18),BHR_SMI_LIS[OrgID],$A29,BHR_SMI_LIS[Rel_D],$C$20)</f>
        <v>46</v>
      </c>
      <c r="L31" s="45">
        <f t="shared" ca="1" si="60"/>
        <v>0.97872340425531912</v>
      </c>
      <c r="M31" s="70">
        <f ca="1">SUMIFS(INDIRECT(M$18),BHR_SMI_LIS[OrgID],$A29,BHR_SMI_LIS[Rel_D],$C$20)</f>
        <v>43</v>
      </c>
      <c r="N31" s="45">
        <f t="shared" ref="N31" ca="1" si="69">IFERROR(M31/$F31,"")</f>
        <v>0.91489361702127658</v>
      </c>
      <c r="O31" s="70">
        <f ca="1">SUMIFS(INDIRECT(O$18),BHR_SMI_LIS[OrgID],$A29,BHR_SMI_LIS[Rel_D],$C$20)</f>
        <v>40</v>
      </c>
      <c r="P31" s="45">
        <f t="shared" ref="P31" ca="1" si="70">IFERROR(O31/$F31,"")</f>
        <v>0.85106382978723405</v>
      </c>
      <c r="Q31" s="70">
        <f ca="1">SUMIFS(INDIRECT(Q$18),BHR_SMI_LIS[OrgID],$A29,BHR_SMI_LIS[Rel_D],$C$20)</f>
        <v>40</v>
      </c>
      <c r="R31" s="45">
        <f t="shared" ref="R31" ca="1" si="71">IFERROR(Q31/$F31,"")</f>
        <v>0.85106382978723405</v>
      </c>
      <c r="S31" s="70">
        <f ca="1">SUMIFS(INDIRECT(S$18),BHR_SMI_LIS[OrgID],$A29,BHR_SMI_LIS[Rel_D],$C$20)</f>
        <v>41</v>
      </c>
      <c r="T31" s="45">
        <f t="shared" ref="T31" ca="1" si="72">IFERROR(S31/$F31,"")</f>
        <v>0.87234042553191493</v>
      </c>
      <c r="U31" s="70">
        <f ca="1">SUMIFS(INDIRECT(U$18),BHR_SMI_LIS[OrgID],$A29,BHR_SMI_LIS[Rel_D],$C$20)</f>
        <v>47</v>
      </c>
      <c r="V31" s="45">
        <f t="shared" ref="V31" ca="1" si="73">IFERROR(U31/$F31,"")</f>
        <v>1</v>
      </c>
      <c r="W31" s="70">
        <f ca="1">SUMIFS(INDIRECT(W$18),BHR_SMI_LIS[OrgID],$A29,BHR_SMI_LIS[Rel_D],$C$20)</f>
        <v>43</v>
      </c>
      <c r="X31" s="45">
        <f t="shared" ca="1" si="66"/>
        <v>0.91489361702127658</v>
      </c>
      <c r="Y31" s="70">
        <f ca="1">SUMIFS(INDIRECT(Y$18),BHR_SMI_LIS[OrgID],$A29,BHR_SMI_LIS[Rel_D],$C$20)</f>
        <v>44</v>
      </c>
      <c r="Z31" s="45">
        <f t="shared" ca="1" si="67"/>
        <v>0.93617021276595747</v>
      </c>
      <c r="AA31" s="70">
        <f ca="1">SUMIFS(INDIRECT(AA$18),BHR_SMI_LIS[OrgID],$A29,BHR_SMI_LIS[Rel_D],$C$20)</f>
        <v>38</v>
      </c>
      <c r="AB31" s="45">
        <f t="shared" ca="1" si="68"/>
        <v>0.80851063829787229</v>
      </c>
      <c r="AC31" s="22"/>
    </row>
    <row r="32" spans="1:29" x14ac:dyDescent="0.25">
      <c r="A32" t="str">
        <f t="shared" ref="A32:A61" ca="1" si="74">IFERROR(INDEX(INDIRECT($C$21&amp;"ID"),ROW(A6)),"")</f>
        <v>F82003</v>
      </c>
      <c r="B32" s="42" t="str">
        <f ca="1">IFERROR(VLOOKUP(A32,'Practice Panel'!$A$12:$F$131,5,FALSE),"")</f>
        <v>BK-2</v>
      </c>
      <c r="C32" t="str">
        <f ca="1">IFERROR(VLOOKUP(A32,'Practice Panel'!$A$12:$B$131,2,FALSE)&amp;" "&amp;VLOOKUP(A32,'Practice Panel'!$A$14:$H$130,7,FALSE),"")</f>
        <v xml:space="preserve">First Avenue Surgery </v>
      </c>
      <c r="D32" s="70">
        <f ca="1">SUMIFS(INDIRECT(D$18),BHR_SMI_LIS[OrgID],$A32,BHR_SMI_LIS[Rel_D],$C$20)</f>
        <v>5864</v>
      </c>
      <c r="E32" s="70">
        <f ca="1">SUMIFS(INDIRECT(E$18),BHR_SMI_LIS[OrgID],$A32,BHR_SMI_LIS[Rel_D],$C$20)</f>
        <v>45</v>
      </c>
      <c r="F32" s="70">
        <f ca="1">SUMIFS(INDIRECT(F$18),BHR_SMI_LIS[OrgID],$A32,BHR_SMI_LIS[Rel_D],$C$20)</f>
        <v>29</v>
      </c>
      <c r="G32" s="70">
        <f ca="1">SUMIFS(INDIRECT(G$18),BHR_SMI_LIS[OrgID],$A32,BHR_SMI_LIS[Rel_D],$C$20)</f>
        <v>9</v>
      </c>
      <c r="H32" s="45">
        <f t="shared" ca="1" si="59"/>
        <v>0.31034482758620691</v>
      </c>
      <c r="I32" s="70">
        <f ca="1">SUMIFS(INDIRECT(I$18),BHR_SMI_LIS[OrgID],$A32,BHR_SMI_LIS[Rel_D],$C$20)</f>
        <v>18</v>
      </c>
      <c r="J32" s="45">
        <f t="shared" ca="1" si="60"/>
        <v>0.62068965517241381</v>
      </c>
      <c r="K32" s="70">
        <f ca="1">SUMIFS(INDIRECT(K$18),BHR_SMI_LIS[OrgID],$A32,BHR_SMI_LIS[Rel_D],$C$20)</f>
        <v>24</v>
      </c>
      <c r="L32" s="45">
        <f t="shared" ca="1" si="60"/>
        <v>0.82758620689655171</v>
      </c>
      <c r="M32" s="70">
        <f ca="1">SUMIFS(INDIRECT(M$18),BHR_SMI_LIS[OrgID],$A32,BHR_SMI_LIS[Rel_D],$C$20)</f>
        <v>26</v>
      </c>
      <c r="N32" s="45">
        <f t="shared" ref="N32" ca="1" si="75">IFERROR(M32/$F32,"")</f>
        <v>0.89655172413793105</v>
      </c>
      <c r="O32" s="70">
        <f ca="1">SUMIFS(INDIRECT(O$18),BHR_SMI_LIS[OrgID],$A32,BHR_SMI_LIS[Rel_D],$C$20)</f>
        <v>23</v>
      </c>
      <c r="P32" s="45">
        <f t="shared" ref="P32" ca="1" si="76">IFERROR(O32/$F32,"")</f>
        <v>0.7931034482758621</v>
      </c>
      <c r="Q32" s="70">
        <f ca="1">SUMIFS(INDIRECT(Q$18),BHR_SMI_LIS[OrgID],$A32,BHR_SMI_LIS[Rel_D],$C$20)</f>
        <v>22</v>
      </c>
      <c r="R32" s="45">
        <f t="shared" ref="R32" ca="1" si="77">IFERROR(Q32/$F32,"")</f>
        <v>0.75862068965517238</v>
      </c>
      <c r="S32" s="70">
        <f ca="1">SUMIFS(INDIRECT(S$18),BHR_SMI_LIS[OrgID],$A32,BHR_SMI_LIS[Rel_D],$C$20)</f>
        <v>22</v>
      </c>
      <c r="T32" s="45">
        <f t="shared" ref="T32" ca="1" si="78">IFERROR(S32/$F32,"")</f>
        <v>0.75862068965517238</v>
      </c>
      <c r="U32" s="70">
        <f ca="1">SUMIFS(INDIRECT(U$18),BHR_SMI_LIS[OrgID],$A32,BHR_SMI_LIS[Rel_D],$C$20)</f>
        <v>27</v>
      </c>
      <c r="V32" s="45">
        <f t="shared" ref="V32" ca="1" si="79">IFERROR(U32/$F32,"")</f>
        <v>0.93103448275862066</v>
      </c>
      <c r="W32" s="70">
        <f ca="1">SUMIFS(INDIRECT(W$18),BHR_SMI_LIS[OrgID],$A32,BHR_SMI_LIS[Rel_D],$C$20)</f>
        <v>17</v>
      </c>
      <c r="X32" s="45">
        <f t="shared" ca="1" si="66"/>
        <v>0.58620689655172409</v>
      </c>
      <c r="Y32" s="70">
        <f ca="1">SUMIFS(INDIRECT(Y$18),BHR_SMI_LIS[OrgID],$A32,BHR_SMI_LIS[Rel_D],$C$20)</f>
        <v>19</v>
      </c>
      <c r="Z32" s="45">
        <f t="shared" ca="1" si="67"/>
        <v>0.65517241379310343</v>
      </c>
      <c r="AA32" s="70">
        <f ca="1">SUMIFS(INDIRECT(AA$18),BHR_SMI_LIS[OrgID],$A32,BHR_SMI_LIS[Rel_D],$C$20)</f>
        <v>4</v>
      </c>
      <c r="AB32" s="45">
        <f t="shared" ca="1" si="68"/>
        <v>0.13793103448275862</v>
      </c>
      <c r="AC32" s="22"/>
    </row>
    <row r="33" spans="1:29" x14ac:dyDescent="0.25">
      <c r="A33" t="str">
        <f t="shared" ca="1" si="74"/>
        <v>F82015</v>
      </c>
      <c r="B33" s="42" t="str">
        <f ca="1">IFERROR(VLOOKUP(A33,'Practice Panel'!$A$12:$F$131,5,FALSE),"")</f>
        <v>BK-2</v>
      </c>
      <c r="C33" t="str">
        <f ca="1">IFERROR(VLOOKUP(A33,'Practice Panel'!$A$12:$B$131,2,FALSE)&amp;" "&amp;VLOOKUP(A33,'Practice Panel'!$A$14:$H$130,7,FALSE),"")</f>
        <v xml:space="preserve">Hedgemans Surgery </v>
      </c>
      <c r="D33" s="70">
        <f ca="1">SUMIFS(INDIRECT(D$18),BHR_SMI_LIS[OrgID],$A33,BHR_SMI_LIS[Rel_D],$C$20)</f>
        <v>5098</v>
      </c>
      <c r="E33" s="70">
        <f ca="1">SUMIFS(INDIRECT(E$18),BHR_SMI_LIS[OrgID],$A33,BHR_SMI_LIS[Rel_D],$C$20)</f>
        <v>56</v>
      </c>
      <c r="F33" s="70">
        <f ca="1">SUMIFS(INDIRECT(F$18),BHR_SMI_LIS[OrgID],$A33,BHR_SMI_LIS[Rel_D],$C$20)</f>
        <v>54</v>
      </c>
      <c r="G33" s="70">
        <f ca="1">SUMIFS(INDIRECT(G$18),BHR_SMI_LIS[OrgID],$A33,BHR_SMI_LIS[Rel_D],$C$20)</f>
        <v>41</v>
      </c>
      <c r="H33" s="45">
        <f t="shared" ca="1" si="59"/>
        <v>0.7592592592592593</v>
      </c>
      <c r="I33" s="70">
        <f ca="1">SUMIFS(INDIRECT(I$18),BHR_SMI_LIS[OrgID],$A33,BHR_SMI_LIS[Rel_D],$C$20)</f>
        <v>44</v>
      </c>
      <c r="J33" s="45">
        <f t="shared" ca="1" si="60"/>
        <v>0.81481481481481477</v>
      </c>
      <c r="K33" s="70">
        <f ca="1">SUMIFS(INDIRECT(K$18),BHR_SMI_LIS[OrgID],$A33,BHR_SMI_LIS[Rel_D],$C$20)</f>
        <v>50</v>
      </c>
      <c r="L33" s="45">
        <f t="shared" ca="1" si="60"/>
        <v>0.92592592592592593</v>
      </c>
      <c r="M33" s="70">
        <f ca="1">SUMIFS(INDIRECT(M$18),BHR_SMI_LIS[OrgID],$A33,BHR_SMI_LIS[Rel_D],$C$20)</f>
        <v>49</v>
      </c>
      <c r="N33" s="45">
        <f t="shared" ref="N33" ca="1" si="80">IFERROR(M33/$F33,"")</f>
        <v>0.90740740740740744</v>
      </c>
      <c r="O33" s="70">
        <f ca="1">SUMIFS(INDIRECT(O$18),BHR_SMI_LIS[OrgID],$A33,BHR_SMI_LIS[Rel_D],$C$20)</f>
        <v>46</v>
      </c>
      <c r="P33" s="45">
        <f t="shared" ref="P33" ca="1" si="81">IFERROR(O33/$F33,"")</f>
        <v>0.85185185185185186</v>
      </c>
      <c r="Q33" s="70">
        <f ca="1">SUMIFS(INDIRECT(Q$18),BHR_SMI_LIS[OrgID],$A33,BHR_SMI_LIS[Rel_D],$C$20)</f>
        <v>47</v>
      </c>
      <c r="R33" s="45">
        <f t="shared" ref="R33" ca="1" si="82">IFERROR(Q33/$F33,"")</f>
        <v>0.87037037037037035</v>
      </c>
      <c r="S33" s="70">
        <f ca="1">SUMIFS(INDIRECT(S$18),BHR_SMI_LIS[OrgID],$A33,BHR_SMI_LIS[Rel_D],$C$20)</f>
        <v>46</v>
      </c>
      <c r="T33" s="45">
        <f t="shared" ref="T33" ca="1" si="83">IFERROR(S33/$F33,"")</f>
        <v>0.85185185185185186</v>
      </c>
      <c r="U33" s="70">
        <f ca="1">SUMIFS(INDIRECT(U$18),BHR_SMI_LIS[OrgID],$A33,BHR_SMI_LIS[Rel_D],$C$20)</f>
        <v>54</v>
      </c>
      <c r="V33" s="45">
        <f t="shared" ref="V33" ca="1" si="84">IFERROR(U33/$F33,"")</f>
        <v>1</v>
      </c>
      <c r="W33" s="70">
        <f ca="1">SUMIFS(INDIRECT(W$18),BHR_SMI_LIS[OrgID],$A33,BHR_SMI_LIS[Rel_D],$C$20)</f>
        <v>49</v>
      </c>
      <c r="X33" s="45">
        <f t="shared" ca="1" si="66"/>
        <v>0.90740740740740744</v>
      </c>
      <c r="Y33" s="70">
        <f ca="1">SUMIFS(INDIRECT(Y$18),BHR_SMI_LIS[OrgID],$A33,BHR_SMI_LIS[Rel_D],$C$20)</f>
        <v>45</v>
      </c>
      <c r="Z33" s="45">
        <f t="shared" ca="1" si="67"/>
        <v>0.83333333333333337</v>
      </c>
      <c r="AA33" s="70">
        <f ca="1">SUMIFS(INDIRECT(AA$18),BHR_SMI_LIS[OrgID],$A33,BHR_SMI_LIS[Rel_D],$C$20)</f>
        <v>16</v>
      </c>
      <c r="AB33" s="45">
        <f t="shared" ca="1" si="68"/>
        <v>0.29629629629629628</v>
      </c>
      <c r="AC33" s="22"/>
    </row>
    <row r="34" spans="1:29" x14ac:dyDescent="0.25">
      <c r="A34" t="str">
        <f t="shared" ca="1" si="74"/>
        <v>F82017</v>
      </c>
      <c r="B34" s="42" t="str">
        <f ca="1">IFERROR(VLOOKUP(A34,'Practice Panel'!$A$12:$F$131,5,FALSE),"")</f>
        <v>BK-2</v>
      </c>
      <c r="C34" t="str">
        <f ca="1">IFERROR(VLOOKUP(A34,'Practice Panel'!$A$12:$B$131,2,FALSE)&amp;" "&amp;VLOOKUP(A34,'Practice Panel'!$A$14:$H$130,7,FALSE),"")</f>
        <v xml:space="preserve">St Albans Surgery  </v>
      </c>
      <c r="D34" s="70">
        <f ca="1">SUMIFS(INDIRECT(D$18),BHR_SMI_LIS[OrgID],$A34,BHR_SMI_LIS[Rel_D],$C$20)</f>
        <v>8747</v>
      </c>
      <c r="E34" s="70">
        <f ca="1">SUMIFS(INDIRECT(E$18),BHR_SMI_LIS[OrgID],$A34,BHR_SMI_LIS[Rel_D],$C$20)</f>
        <v>73</v>
      </c>
      <c r="F34" s="70">
        <f ca="1">SUMIFS(INDIRECT(F$18),BHR_SMI_LIS[OrgID],$A34,BHR_SMI_LIS[Rel_D],$C$20)</f>
        <v>63</v>
      </c>
      <c r="G34" s="70">
        <f ca="1">SUMIFS(INDIRECT(G$18),BHR_SMI_LIS[OrgID],$A34,BHR_SMI_LIS[Rel_D],$C$20)</f>
        <v>35</v>
      </c>
      <c r="H34" s="45">
        <f t="shared" ca="1" si="59"/>
        <v>0.55555555555555558</v>
      </c>
      <c r="I34" s="70">
        <f ca="1">SUMIFS(INDIRECT(I$18),BHR_SMI_LIS[OrgID],$A34,BHR_SMI_LIS[Rel_D],$C$20)</f>
        <v>38</v>
      </c>
      <c r="J34" s="45">
        <f t="shared" ca="1" si="60"/>
        <v>0.60317460317460314</v>
      </c>
      <c r="K34" s="70">
        <f ca="1">SUMIFS(INDIRECT(K$18),BHR_SMI_LIS[OrgID],$A34,BHR_SMI_LIS[Rel_D],$C$20)</f>
        <v>59</v>
      </c>
      <c r="L34" s="45">
        <f t="shared" ca="1" si="60"/>
        <v>0.93650793650793651</v>
      </c>
      <c r="M34" s="70">
        <f ca="1">SUMIFS(INDIRECT(M$18),BHR_SMI_LIS[OrgID],$A34,BHR_SMI_LIS[Rel_D],$C$20)</f>
        <v>55</v>
      </c>
      <c r="N34" s="45">
        <f t="shared" ref="N34" ca="1" si="85">IFERROR(M34/$F34,"")</f>
        <v>0.87301587301587302</v>
      </c>
      <c r="O34" s="70">
        <f ca="1">SUMIFS(INDIRECT(O$18),BHR_SMI_LIS[OrgID],$A34,BHR_SMI_LIS[Rel_D],$C$20)</f>
        <v>51</v>
      </c>
      <c r="P34" s="45">
        <f t="shared" ref="P34" ca="1" si="86">IFERROR(O34/$F34,"")</f>
        <v>0.80952380952380953</v>
      </c>
      <c r="Q34" s="70">
        <f ca="1">SUMIFS(INDIRECT(Q$18),BHR_SMI_LIS[OrgID],$A34,BHR_SMI_LIS[Rel_D],$C$20)</f>
        <v>48</v>
      </c>
      <c r="R34" s="45">
        <f t="shared" ref="R34" ca="1" si="87">IFERROR(Q34/$F34,"")</f>
        <v>0.76190476190476186</v>
      </c>
      <c r="S34" s="70">
        <f ca="1">SUMIFS(INDIRECT(S$18),BHR_SMI_LIS[OrgID],$A34,BHR_SMI_LIS[Rel_D],$C$20)</f>
        <v>45</v>
      </c>
      <c r="T34" s="45">
        <f t="shared" ref="T34" ca="1" si="88">IFERROR(S34/$F34,"")</f>
        <v>0.7142857142857143</v>
      </c>
      <c r="U34" s="70">
        <f ca="1">SUMIFS(INDIRECT(U$18),BHR_SMI_LIS[OrgID],$A34,BHR_SMI_LIS[Rel_D],$C$20)</f>
        <v>61</v>
      </c>
      <c r="V34" s="45">
        <f t="shared" ref="V34" ca="1" si="89">IFERROR(U34/$F34,"")</f>
        <v>0.96825396825396826</v>
      </c>
      <c r="W34" s="70">
        <f ca="1">SUMIFS(INDIRECT(W$18),BHR_SMI_LIS[OrgID],$A34,BHR_SMI_LIS[Rel_D],$C$20)</f>
        <v>52</v>
      </c>
      <c r="X34" s="45">
        <f t="shared" ca="1" si="66"/>
        <v>0.82539682539682535</v>
      </c>
      <c r="Y34" s="70">
        <f ca="1">SUMIFS(INDIRECT(Y$18),BHR_SMI_LIS[OrgID],$A34,BHR_SMI_LIS[Rel_D],$C$20)</f>
        <v>57</v>
      </c>
      <c r="Z34" s="45">
        <f t="shared" ca="1" si="67"/>
        <v>0.90476190476190477</v>
      </c>
      <c r="AA34" s="70">
        <f ca="1">SUMIFS(INDIRECT(AA$18),BHR_SMI_LIS[OrgID],$A34,BHR_SMI_LIS[Rel_D],$C$20)</f>
        <v>31</v>
      </c>
      <c r="AB34" s="45">
        <f t="shared" ca="1" si="68"/>
        <v>0.49206349206349204</v>
      </c>
      <c r="AC34" s="22"/>
    </row>
    <row r="35" spans="1:29" x14ac:dyDescent="0.25">
      <c r="A35" t="str">
        <f t="shared" ca="1" si="74"/>
        <v>F82621</v>
      </c>
      <c r="B35" s="42" t="str">
        <f ca="1">IFERROR(VLOOKUP(A35,'Practice Panel'!$A$12:$F$131,5,FALSE),"")</f>
        <v>BK-2</v>
      </c>
      <c r="C35" t="str">
        <f ca="1">IFERROR(VLOOKUP(A35,'Practice Panel'!$A$12:$B$131,2,FALSE)&amp;" "&amp;VLOOKUP(A35,'Practice Panel'!$A$14:$H$130,7,FALSE),"")</f>
        <v xml:space="preserve">The Dewey Practice </v>
      </c>
      <c r="D35" s="70">
        <f ca="1">SUMIFS(INDIRECT(D$18),BHR_SMI_LIS[OrgID],$A35,BHR_SMI_LIS[Rel_D],$C$20)</f>
        <v>4673</v>
      </c>
      <c r="E35" s="70">
        <f ca="1">SUMIFS(INDIRECT(E$18),BHR_SMI_LIS[OrgID],$A35,BHR_SMI_LIS[Rel_D],$C$20)</f>
        <v>46</v>
      </c>
      <c r="F35" s="70">
        <f ca="1">SUMIFS(INDIRECT(F$18),BHR_SMI_LIS[OrgID],$A35,BHR_SMI_LIS[Rel_D],$C$20)</f>
        <v>43</v>
      </c>
      <c r="G35" s="70">
        <f ca="1">SUMIFS(INDIRECT(G$18),BHR_SMI_LIS[OrgID],$A35,BHR_SMI_LIS[Rel_D],$C$20)</f>
        <v>16</v>
      </c>
      <c r="H35" s="45">
        <f t="shared" ca="1" si="59"/>
        <v>0.37209302325581395</v>
      </c>
      <c r="I35" s="70">
        <f ca="1">SUMIFS(INDIRECT(I$18),BHR_SMI_LIS[OrgID],$A35,BHR_SMI_LIS[Rel_D],$C$20)</f>
        <v>22</v>
      </c>
      <c r="J35" s="45">
        <f t="shared" ca="1" si="60"/>
        <v>0.51162790697674421</v>
      </c>
      <c r="K35" s="70">
        <f ca="1">SUMIFS(INDIRECT(K$18),BHR_SMI_LIS[OrgID],$A35,BHR_SMI_LIS[Rel_D],$C$20)</f>
        <v>40</v>
      </c>
      <c r="L35" s="45">
        <f t="shared" ca="1" si="60"/>
        <v>0.93023255813953487</v>
      </c>
      <c r="M35" s="70">
        <f ca="1">SUMIFS(INDIRECT(M$18),BHR_SMI_LIS[OrgID],$A35,BHR_SMI_LIS[Rel_D],$C$20)</f>
        <v>41</v>
      </c>
      <c r="N35" s="45">
        <f t="shared" ref="N35" ca="1" si="90">IFERROR(M35/$F35,"")</f>
        <v>0.95348837209302328</v>
      </c>
      <c r="O35" s="70">
        <f ca="1">SUMIFS(INDIRECT(O$18),BHR_SMI_LIS[OrgID],$A35,BHR_SMI_LIS[Rel_D],$C$20)</f>
        <v>33</v>
      </c>
      <c r="P35" s="45">
        <f t="shared" ref="P35" ca="1" si="91">IFERROR(O35/$F35,"")</f>
        <v>0.76744186046511631</v>
      </c>
      <c r="Q35" s="70">
        <f ca="1">SUMIFS(INDIRECT(Q$18),BHR_SMI_LIS[OrgID],$A35,BHR_SMI_LIS[Rel_D],$C$20)</f>
        <v>34</v>
      </c>
      <c r="R35" s="45">
        <f t="shared" ref="R35" ca="1" si="92">IFERROR(Q35/$F35,"")</f>
        <v>0.79069767441860461</v>
      </c>
      <c r="S35" s="70">
        <f ca="1">SUMIFS(INDIRECT(S$18),BHR_SMI_LIS[OrgID],$A35,BHR_SMI_LIS[Rel_D],$C$20)</f>
        <v>30</v>
      </c>
      <c r="T35" s="45">
        <f t="shared" ref="T35" ca="1" si="93">IFERROR(S35/$F35,"")</f>
        <v>0.69767441860465118</v>
      </c>
      <c r="U35" s="70">
        <f ca="1">SUMIFS(INDIRECT(U$18),BHR_SMI_LIS[OrgID],$A35,BHR_SMI_LIS[Rel_D],$C$20)</f>
        <v>43</v>
      </c>
      <c r="V35" s="45">
        <f t="shared" ref="V35" ca="1" si="94">IFERROR(U35/$F35,"")</f>
        <v>1</v>
      </c>
      <c r="W35" s="70">
        <f ca="1">SUMIFS(INDIRECT(W$18),BHR_SMI_LIS[OrgID],$A35,BHR_SMI_LIS[Rel_D],$C$20)</f>
        <v>31</v>
      </c>
      <c r="X35" s="45">
        <f t="shared" ca="1" si="66"/>
        <v>0.72093023255813948</v>
      </c>
      <c r="Y35" s="70">
        <f ca="1">SUMIFS(INDIRECT(Y$18),BHR_SMI_LIS[OrgID],$A35,BHR_SMI_LIS[Rel_D],$C$20)</f>
        <v>33</v>
      </c>
      <c r="Z35" s="45">
        <f t="shared" ca="1" si="67"/>
        <v>0.76744186046511631</v>
      </c>
      <c r="AA35" s="70">
        <f ca="1">SUMIFS(INDIRECT(AA$18),BHR_SMI_LIS[OrgID],$A35,BHR_SMI_LIS[Rel_D],$C$20)</f>
        <v>16</v>
      </c>
      <c r="AB35" s="45">
        <f t="shared" ca="1" si="68"/>
        <v>0.37209302325581395</v>
      </c>
      <c r="AC35" s="22"/>
    </row>
    <row r="36" spans="1:29" x14ac:dyDescent="0.25">
      <c r="A36" t="str">
        <f t="shared" ca="1" si="74"/>
        <v>F82634</v>
      </c>
      <c r="B36" s="42" t="str">
        <f ca="1">IFERROR(VLOOKUP(A36,'Practice Panel'!$A$12:$F$131,5,FALSE),"")</f>
        <v>BK-2</v>
      </c>
      <c r="C36" t="str">
        <f ca="1">IFERROR(VLOOKUP(A36,'Practice Panel'!$A$12:$B$131,2,FALSE)&amp;" "&amp;VLOOKUP(A36,'Practice Panel'!$A$14:$H$130,7,FALSE),"")</f>
        <v xml:space="preserve">Heathway Medical Centre </v>
      </c>
      <c r="D36" s="70">
        <f ca="1">SUMIFS(INDIRECT(D$18),BHR_SMI_LIS[OrgID],$A36,BHR_SMI_LIS[Rel_D],$C$20)</f>
        <v>5975</v>
      </c>
      <c r="E36" s="70">
        <f ca="1">SUMIFS(INDIRECT(E$18),BHR_SMI_LIS[OrgID],$A36,BHR_SMI_LIS[Rel_D],$C$20)</f>
        <v>32</v>
      </c>
      <c r="F36" s="70">
        <f ca="1">SUMIFS(INDIRECT(F$18),BHR_SMI_LIS[OrgID],$A36,BHR_SMI_LIS[Rel_D],$C$20)</f>
        <v>28</v>
      </c>
      <c r="G36" s="70">
        <f ca="1">SUMIFS(INDIRECT(G$18),BHR_SMI_LIS[OrgID],$A36,BHR_SMI_LIS[Rel_D],$C$20)</f>
        <v>14</v>
      </c>
      <c r="H36" s="45">
        <f t="shared" ca="1" si="59"/>
        <v>0.5</v>
      </c>
      <c r="I36" s="70">
        <f ca="1">SUMIFS(INDIRECT(I$18),BHR_SMI_LIS[OrgID],$A36,BHR_SMI_LIS[Rel_D],$C$20)</f>
        <v>15</v>
      </c>
      <c r="J36" s="45">
        <f t="shared" ca="1" si="60"/>
        <v>0.5357142857142857</v>
      </c>
      <c r="K36" s="70">
        <f ca="1">SUMIFS(INDIRECT(K$18),BHR_SMI_LIS[OrgID],$A36,BHR_SMI_LIS[Rel_D],$C$20)</f>
        <v>23</v>
      </c>
      <c r="L36" s="45">
        <f t="shared" ca="1" si="60"/>
        <v>0.8214285714285714</v>
      </c>
      <c r="M36" s="70">
        <f ca="1">SUMIFS(INDIRECT(M$18),BHR_SMI_LIS[OrgID],$A36,BHR_SMI_LIS[Rel_D],$C$20)</f>
        <v>22</v>
      </c>
      <c r="N36" s="45">
        <f t="shared" ref="N36" ca="1" si="95">IFERROR(M36/$F36,"")</f>
        <v>0.7857142857142857</v>
      </c>
      <c r="O36" s="70">
        <f ca="1">SUMIFS(INDIRECT(O$18),BHR_SMI_LIS[OrgID],$A36,BHR_SMI_LIS[Rel_D],$C$20)</f>
        <v>21</v>
      </c>
      <c r="P36" s="45">
        <f t="shared" ref="P36" ca="1" si="96">IFERROR(O36/$F36,"")</f>
        <v>0.75</v>
      </c>
      <c r="Q36" s="70">
        <f ca="1">SUMIFS(INDIRECT(Q$18),BHR_SMI_LIS[OrgID],$A36,BHR_SMI_LIS[Rel_D],$C$20)</f>
        <v>19</v>
      </c>
      <c r="R36" s="45">
        <f t="shared" ref="R36" ca="1" si="97">IFERROR(Q36/$F36,"")</f>
        <v>0.6785714285714286</v>
      </c>
      <c r="S36" s="70">
        <f ca="1">SUMIFS(INDIRECT(S$18),BHR_SMI_LIS[OrgID],$A36,BHR_SMI_LIS[Rel_D],$C$20)</f>
        <v>17</v>
      </c>
      <c r="T36" s="45">
        <f t="shared" ref="T36" ca="1" si="98">IFERROR(S36/$F36,"")</f>
        <v>0.6071428571428571</v>
      </c>
      <c r="U36" s="70">
        <f ca="1">SUMIFS(INDIRECT(U$18),BHR_SMI_LIS[OrgID],$A36,BHR_SMI_LIS[Rel_D],$C$20)</f>
        <v>26</v>
      </c>
      <c r="V36" s="45">
        <f t="shared" ref="V36" ca="1" si="99">IFERROR(U36/$F36,"")</f>
        <v>0.9285714285714286</v>
      </c>
      <c r="W36" s="70">
        <f ca="1">SUMIFS(INDIRECT(W$18),BHR_SMI_LIS[OrgID],$A36,BHR_SMI_LIS[Rel_D],$C$20)</f>
        <v>24</v>
      </c>
      <c r="X36" s="45">
        <f t="shared" ca="1" si="66"/>
        <v>0.8571428571428571</v>
      </c>
      <c r="Y36" s="70">
        <f ca="1">SUMIFS(INDIRECT(Y$18),BHR_SMI_LIS[OrgID],$A36,BHR_SMI_LIS[Rel_D],$C$20)</f>
        <v>23</v>
      </c>
      <c r="Z36" s="45">
        <f t="shared" ca="1" si="67"/>
        <v>0.8214285714285714</v>
      </c>
      <c r="AA36" s="70">
        <f ca="1">SUMIFS(INDIRECT(AA$18),BHR_SMI_LIS[OrgID],$A36,BHR_SMI_LIS[Rel_D],$C$20)</f>
        <v>5</v>
      </c>
      <c r="AB36" s="45">
        <f t="shared" ca="1" si="68"/>
        <v>0.17857142857142858</v>
      </c>
      <c r="AC36" s="22"/>
    </row>
    <row r="37" spans="1:29" x14ac:dyDescent="0.25">
      <c r="A37" t="str">
        <f t="shared" ca="1" si="74"/>
        <v>F82678</v>
      </c>
      <c r="B37" s="42" t="str">
        <f ca="1">IFERROR(VLOOKUP(A37,'Practice Panel'!$A$12:$F$131,5,FALSE),"")</f>
        <v>BK-2</v>
      </c>
      <c r="C37" t="str">
        <f ca="1">IFERROR(VLOOKUP(A37,'Practice Panel'!$A$12:$B$131,2,FALSE)&amp;" "&amp;VLOOKUP(A37,'Practice Panel'!$A$14:$H$130,7,FALSE),"")</f>
        <v xml:space="preserve">Dr Alkaisy Surgery  </v>
      </c>
      <c r="D37" s="70">
        <f ca="1">SUMIFS(INDIRECT(D$18),BHR_SMI_LIS[OrgID],$A37,BHR_SMI_LIS[Rel_D],$C$20)</f>
        <v>4921</v>
      </c>
      <c r="E37" s="70">
        <f ca="1">SUMIFS(INDIRECT(E$18),BHR_SMI_LIS[OrgID],$A37,BHR_SMI_LIS[Rel_D],$C$20)</f>
        <v>53</v>
      </c>
      <c r="F37" s="70">
        <f ca="1">SUMIFS(INDIRECT(F$18),BHR_SMI_LIS[OrgID],$A37,BHR_SMI_LIS[Rel_D],$C$20)</f>
        <v>46</v>
      </c>
      <c r="G37" s="70">
        <f ca="1">SUMIFS(INDIRECT(G$18),BHR_SMI_LIS[OrgID],$A37,BHR_SMI_LIS[Rel_D],$C$20)</f>
        <v>10</v>
      </c>
      <c r="H37" s="45">
        <f t="shared" ca="1" si="59"/>
        <v>0.21739130434782608</v>
      </c>
      <c r="I37" s="70">
        <f ca="1">SUMIFS(INDIRECT(I$18),BHR_SMI_LIS[OrgID],$A37,BHR_SMI_LIS[Rel_D],$C$20)</f>
        <v>17</v>
      </c>
      <c r="J37" s="45">
        <f t="shared" ca="1" si="60"/>
        <v>0.36956521739130432</v>
      </c>
      <c r="K37" s="70">
        <f ca="1">SUMIFS(INDIRECT(K$18),BHR_SMI_LIS[OrgID],$A37,BHR_SMI_LIS[Rel_D],$C$20)</f>
        <v>35</v>
      </c>
      <c r="L37" s="45">
        <f t="shared" ca="1" si="60"/>
        <v>0.76086956521739135</v>
      </c>
      <c r="M37" s="70">
        <f ca="1">SUMIFS(INDIRECT(M$18),BHR_SMI_LIS[OrgID],$A37,BHR_SMI_LIS[Rel_D],$C$20)</f>
        <v>38</v>
      </c>
      <c r="N37" s="45">
        <f t="shared" ref="N37" ca="1" si="100">IFERROR(M37/$F37,"")</f>
        <v>0.82608695652173914</v>
      </c>
      <c r="O37" s="70">
        <f ca="1">SUMIFS(INDIRECT(O$18),BHR_SMI_LIS[OrgID],$A37,BHR_SMI_LIS[Rel_D],$C$20)</f>
        <v>25</v>
      </c>
      <c r="P37" s="45">
        <f t="shared" ref="P37" ca="1" si="101">IFERROR(O37/$F37,"")</f>
        <v>0.54347826086956519</v>
      </c>
      <c r="Q37" s="70">
        <f ca="1">SUMIFS(INDIRECT(Q$18),BHR_SMI_LIS[OrgID],$A37,BHR_SMI_LIS[Rel_D],$C$20)</f>
        <v>34</v>
      </c>
      <c r="R37" s="45">
        <f t="shared" ref="R37" ca="1" si="102">IFERROR(Q37/$F37,"")</f>
        <v>0.73913043478260865</v>
      </c>
      <c r="S37" s="70">
        <f ca="1">SUMIFS(INDIRECT(S$18),BHR_SMI_LIS[OrgID],$A37,BHR_SMI_LIS[Rel_D],$C$20)</f>
        <v>34</v>
      </c>
      <c r="T37" s="45">
        <f t="shared" ref="T37" ca="1" si="103">IFERROR(S37/$F37,"")</f>
        <v>0.73913043478260865</v>
      </c>
      <c r="U37" s="70">
        <f ca="1">SUMIFS(INDIRECT(U$18),BHR_SMI_LIS[OrgID],$A37,BHR_SMI_LIS[Rel_D],$C$20)</f>
        <v>45</v>
      </c>
      <c r="V37" s="45">
        <f t="shared" ref="V37" ca="1" si="104">IFERROR(U37/$F37,"")</f>
        <v>0.97826086956521741</v>
      </c>
      <c r="W37" s="70">
        <f ca="1">SUMIFS(INDIRECT(W$18),BHR_SMI_LIS[OrgID],$A37,BHR_SMI_LIS[Rel_D],$C$20)</f>
        <v>27</v>
      </c>
      <c r="X37" s="45">
        <f t="shared" ca="1" si="66"/>
        <v>0.58695652173913049</v>
      </c>
      <c r="Y37" s="70">
        <f ca="1">SUMIFS(INDIRECT(Y$18),BHR_SMI_LIS[OrgID],$A37,BHR_SMI_LIS[Rel_D],$C$20)</f>
        <v>38</v>
      </c>
      <c r="Z37" s="45">
        <f t="shared" ca="1" si="67"/>
        <v>0.82608695652173914</v>
      </c>
      <c r="AA37" s="70">
        <f ca="1">SUMIFS(INDIRECT(AA$18),BHR_SMI_LIS[OrgID],$A37,BHR_SMI_LIS[Rel_D],$C$20)</f>
        <v>15</v>
      </c>
      <c r="AB37" s="45">
        <f t="shared" ca="1" si="68"/>
        <v>0.32608695652173914</v>
      </c>
      <c r="AC37" s="22"/>
    </row>
    <row r="38" spans="1:29" x14ac:dyDescent="0.25">
      <c r="A38" t="str">
        <f t="shared" ca="1" si="74"/>
        <v>F82679</v>
      </c>
      <c r="B38" s="42" t="str">
        <f ca="1">IFERROR(VLOOKUP(A38,'Practice Panel'!$A$12:$F$131,5,FALSE),"")</f>
        <v>BK-2</v>
      </c>
      <c r="C38" t="str">
        <f ca="1">IFERROR(VLOOKUP(A38,'Practice Panel'!$A$12:$B$131,2,FALSE)&amp;" "&amp;VLOOKUP(A38,'Practice Panel'!$A$14:$H$130,7,FALSE),"")</f>
        <v xml:space="preserve">Parkview Medical Practice </v>
      </c>
      <c r="D38" s="70">
        <f ca="1">SUMIFS(INDIRECT(D$18),BHR_SMI_LIS[OrgID],$A38,BHR_SMI_LIS[Rel_D],$C$20)</f>
        <v>5456</v>
      </c>
      <c r="E38" s="70">
        <f ca="1">SUMIFS(INDIRECT(E$18),BHR_SMI_LIS[OrgID],$A38,BHR_SMI_LIS[Rel_D],$C$20)</f>
        <v>45</v>
      </c>
      <c r="F38" s="70">
        <f ca="1">SUMIFS(INDIRECT(F$18),BHR_SMI_LIS[OrgID],$A38,BHR_SMI_LIS[Rel_D],$C$20)</f>
        <v>40</v>
      </c>
      <c r="G38" s="70">
        <f ca="1">SUMIFS(INDIRECT(G$18),BHR_SMI_LIS[OrgID],$A38,BHR_SMI_LIS[Rel_D],$C$20)</f>
        <v>9</v>
      </c>
      <c r="H38" s="45">
        <f t="shared" ca="1" si="59"/>
        <v>0.22500000000000001</v>
      </c>
      <c r="I38" s="70">
        <f ca="1">SUMIFS(INDIRECT(I$18),BHR_SMI_LIS[OrgID],$A38,BHR_SMI_LIS[Rel_D],$C$20)</f>
        <v>14</v>
      </c>
      <c r="J38" s="45">
        <f t="shared" ca="1" si="60"/>
        <v>0.35</v>
      </c>
      <c r="K38" s="70">
        <f ca="1">SUMIFS(INDIRECT(K$18),BHR_SMI_LIS[OrgID],$A38,BHR_SMI_LIS[Rel_D],$C$20)</f>
        <v>29</v>
      </c>
      <c r="L38" s="45">
        <f t="shared" ca="1" si="60"/>
        <v>0.72499999999999998</v>
      </c>
      <c r="M38" s="70">
        <f ca="1">SUMIFS(INDIRECT(M$18),BHR_SMI_LIS[OrgID],$A38,BHR_SMI_LIS[Rel_D],$C$20)</f>
        <v>28</v>
      </c>
      <c r="N38" s="45">
        <f t="shared" ref="N38" ca="1" si="105">IFERROR(M38/$F38,"")</f>
        <v>0.7</v>
      </c>
      <c r="O38" s="70">
        <f ca="1">SUMIFS(INDIRECT(O$18),BHR_SMI_LIS[OrgID],$A38,BHR_SMI_LIS[Rel_D],$C$20)</f>
        <v>22</v>
      </c>
      <c r="P38" s="45">
        <f t="shared" ref="P38" ca="1" si="106">IFERROR(O38/$F38,"")</f>
        <v>0.55000000000000004</v>
      </c>
      <c r="Q38" s="70">
        <f ca="1">SUMIFS(INDIRECT(Q$18),BHR_SMI_LIS[OrgID],$A38,BHR_SMI_LIS[Rel_D],$C$20)</f>
        <v>21</v>
      </c>
      <c r="R38" s="45">
        <f t="shared" ref="R38" ca="1" si="107">IFERROR(Q38/$F38,"")</f>
        <v>0.52500000000000002</v>
      </c>
      <c r="S38" s="70">
        <f ca="1">SUMIFS(INDIRECT(S$18),BHR_SMI_LIS[OrgID],$A38,BHR_SMI_LIS[Rel_D],$C$20)</f>
        <v>20</v>
      </c>
      <c r="T38" s="45">
        <f t="shared" ref="T38" ca="1" si="108">IFERROR(S38/$F38,"")</f>
        <v>0.5</v>
      </c>
      <c r="U38" s="70">
        <f ca="1">SUMIFS(INDIRECT(U$18),BHR_SMI_LIS[OrgID],$A38,BHR_SMI_LIS[Rel_D],$C$20)</f>
        <v>40</v>
      </c>
      <c r="V38" s="45">
        <f t="shared" ref="V38" ca="1" si="109">IFERROR(U38/$F38,"")</f>
        <v>1</v>
      </c>
      <c r="W38" s="70">
        <f ca="1">SUMIFS(INDIRECT(W$18),BHR_SMI_LIS[OrgID],$A38,BHR_SMI_LIS[Rel_D],$C$20)</f>
        <v>20</v>
      </c>
      <c r="X38" s="45">
        <f t="shared" ca="1" si="66"/>
        <v>0.5</v>
      </c>
      <c r="Y38" s="70">
        <f ca="1">SUMIFS(INDIRECT(Y$18),BHR_SMI_LIS[OrgID],$A38,BHR_SMI_LIS[Rel_D],$C$20)</f>
        <v>23</v>
      </c>
      <c r="Z38" s="45">
        <f t="shared" ca="1" si="67"/>
        <v>0.57499999999999996</v>
      </c>
      <c r="AA38" s="70">
        <f ca="1">SUMIFS(INDIRECT(AA$18),BHR_SMI_LIS[OrgID],$A38,BHR_SMI_LIS[Rel_D],$C$20)</f>
        <v>18</v>
      </c>
      <c r="AB38" s="45">
        <f t="shared" ca="1" si="68"/>
        <v>0.45</v>
      </c>
      <c r="AC38" s="22"/>
    </row>
    <row r="39" spans="1:29" x14ac:dyDescent="0.25">
      <c r="A39" t="str">
        <f t="shared" ca="1" si="74"/>
        <v>F82034</v>
      </c>
      <c r="B39" s="42" t="str">
        <f ca="1">IFERROR(VLOOKUP(A39,'Practice Panel'!$A$12:$F$131,5,FALSE),"")</f>
        <v>BK-3</v>
      </c>
      <c r="C39" t="str">
        <f ca="1">IFERROR(VLOOKUP(A39,'Practice Panel'!$A$12:$B$131,2,FALSE)&amp;" "&amp;VLOOKUP(A39,'Practice Panel'!$A$14:$H$130,7,FALSE),"")</f>
        <v xml:space="preserve">Victoria Medical Centre </v>
      </c>
      <c r="D39" s="70">
        <f ca="1">SUMIFS(INDIRECT(D$18),BHR_SMI_LIS[OrgID],$A39,BHR_SMI_LIS[Rel_D],$C$20)</f>
        <v>5392</v>
      </c>
      <c r="E39" s="70">
        <f ca="1">SUMIFS(INDIRECT(E$18),BHR_SMI_LIS[OrgID],$A39,BHR_SMI_LIS[Rel_D],$C$20)</f>
        <v>34</v>
      </c>
      <c r="F39" s="70">
        <f ca="1">SUMIFS(INDIRECT(F$18),BHR_SMI_LIS[OrgID],$A39,BHR_SMI_LIS[Rel_D],$C$20)</f>
        <v>33</v>
      </c>
      <c r="G39" s="70">
        <f ca="1">SUMIFS(INDIRECT(G$18),BHR_SMI_LIS[OrgID],$A39,BHR_SMI_LIS[Rel_D],$C$20)</f>
        <v>7</v>
      </c>
      <c r="H39" s="45">
        <f t="shared" ca="1" si="59"/>
        <v>0.21212121212121213</v>
      </c>
      <c r="I39" s="70">
        <f ca="1">SUMIFS(INDIRECT(I$18),BHR_SMI_LIS[OrgID],$A39,BHR_SMI_LIS[Rel_D],$C$20)</f>
        <v>17</v>
      </c>
      <c r="J39" s="45">
        <f t="shared" ca="1" si="60"/>
        <v>0.51515151515151514</v>
      </c>
      <c r="K39" s="70">
        <f ca="1">SUMIFS(INDIRECT(K$18),BHR_SMI_LIS[OrgID],$A39,BHR_SMI_LIS[Rel_D],$C$20)</f>
        <v>25</v>
      </c>
      <c r="L39" s="45">
        <f t="shared" ca="1" si="60"/>
        <v>0.75757575757575757</v>
      </c>
      <c r="M39" s="70">
        <f ca="1">SUMIFS(INDIRECT(M$18),BHR_SMI_LIS[OrgID],$A39,BHR_SMI_LIS[Rel_D],$C$20)</f>
        <v>26</v>
      </c>
      <c r="N39" s="45">
        <f t="shared" ref="N39" ca="1" si="110">IFERROR(M39/$F39,"")</f>
        <v>0.78787878787878785</v>
      </c>
      <c r="O39" s="70">
        <f ca="1">SUMIFS(INDIRECT(O$18),BHR_SMI_LIS[OrgID],$A39,BHR_SMI_LIS[Rel_D],$C$20)</f>
        <v>21</v>
      </c>
      <c r="P39" s="45">
        <f t="shared" ref="P39" ca="1" si="111">IFERROR(O39/$F39,"")</f>
        <v>0.63636363636363635</v>
      </c>
      <c r="Q39" s="70">
        <f ca="1">SUMIFS(INDIRECT(Q$18),BHR_SMI_LIS[OrgID],$A39,BHR_SMI_LIS[Rel_D],$C$20)</f>
        <v>25</v>
      </c>
      <c r="R39" s="45">
        <f t="shared" ref="R39" ca="1" si="112">IFERROR(Q39/$F39,"")</f>
        <v>0.75757575757575757</v>
      </c>
      <c r="S39" s="70">
        <f ca="1">SUMIFS(INDIRECT(S$18),BHR_SMI_LIS[OrgID],$A39,BHR_SMI_LIS[Rel_D],$C$20)</f>
        <v>22</v>
      </c>
      <c r="T39" s="45">
        <f t="shared" ref="T39" ca="1" si="113">IFERROR(S39/$F39,"")</f>
        <v>0.66666666666666663</v>
      </c>
      <c r="U39" s="70">
        <f ca="1">SUMIFS(INDIRECT(U$18),BHR_SMI_LIS[OrgID],$A39,BHR_SMI_LIS[Rel_D],$C$20)</f>
        <v>30</v>
      </c>
      <c r="V39" s="45">
        <f t="shared" ref="V39" ca="1" si="114">IFERROR(U39/$F39,"")</f>
        <v>0.90909090909090906</v>
      </c>
      <c r="W39" s="70">
        <f ca="1">SUMIFS(INDIRECT(W$18),BHR_SMI_LIS[OrgID],$A39,BHR_SMI_LIS[Rel_D],$C$20)</f>
        <v>23</v>
      </c>
      <c r="X39" s="45">
        <f t="shared" ca="1" si="66"/>
        <v>0.69696969696969702</v>
      </c>
      <c r="Y39" s="70">
        <f ca="1">SUMIFS(INDIRECT(Y$18),BHR_SMI_LIS[OrgID],$A39,BHR_SMI_LIS[Rel_D],$C$20)</f>
        <v>8</v>
      </c>
      <c r="Z39" s="45">
        <f t="shared" ca="1" si="67"/>
        <v>0.24242424242424243</v>
      </c>
      <c r="AA39" s="70">
        <f ca="1">SUMIFS(INDIRECT(AA$18),BHR_SMI_LIS[OrgID],$A39,BHR_SMI_LIS[Rel_D],$C$20)</f>
        <v>0</v>
      </c>
      <c r="AB39" s="45">
        <f t="shared" ca="1" si="68"/>
        <v>0</v>
      </c>
      <c r="AC39" s="22"/>
    </row>
    <row r="40" spans="1:29" x14ac:dyDescent="0.25">
      <c r="A40" t="str">
        <f t="shared" ca="1" si="74"/>
        <v>F82042</v>
      </c>
      <c r="B40" s="42" t="str">
        <f ca="1">IFERROR(VLOOKUP(A40,'Practice Panel'!$A$12:$F$131,5,FALSE),"")</f>
        <v>BK-3</v>
      </c>
      <c r="C40" t="str">
        <f ca="1">IFERROR(VLOOKUP(A40,'Practice Panel'!$A$12:$B$131,2,FALSE)&amp;" "&amp;VLOOKUP(A40,'Practice Panel'!$A$14:$H$130,7,FALSE),"")</f>
        <v xml:space="preserve">Aurora Medcare </v>
      </c>
      <c r="D40" s="70">
        <f ca="1">SUMIFS(INDIRECT(D$18),BHR_SMI_LIS[OrgID],$A40,BHR_SMI_LIS[Rel_D],$C$20)</f>
        <v>19771</v>
      </c>
      <c r="E40" s="70">
        <f ca="1">SUMIFS(INDIRECT(E$18),BHR_SMI_LIS[OrgID],$A40,BHR_SMI_LIS[Rel_D],$C$20)</f>
        <v>143</v>
      </c>
      <c r="F40" s="70">
        <f ca="1">SUMIFS(INDIRECT(F$18),BHR_SMI_LIS[OrgID],$A40,BHR_SMI_LIS[Rel_D],$C$20)</f>
        <v>137</v>
      </c>
      <c r="G40" s="70">
        <f ca="1">SUMIFS(INDIRECT(G$18),BHR_SMI_LIS[OrgID],$A40,BHR_SMI_LIS[Rel_D],$C$20)</f>
        <v>14</v>
      </c>
      <c r="H40" s="45">
        <f t="shared" ca="1" si="59"/>
        <v>0.10218978102189781</v>
      </c>
      <c r="I40" s="70">
        <f ca="1">SUMIFS(INDIRECT(I$18),BHR_SMI_LIS[OrgID],$A40,BHR_SMI_LIS[Rel_D],$C$20)</f>
        <v>41</v>
      </c>
      <c r="J40" s="45">
        <f t="shared" ca="1" si="60"/>
        <v>0.29927007299270075</v>
      </c>
      <c r="K40" s="70">
        <f ca="1">SUMIFS(INDIRECT(K$18),BHR_SMI_LIS[OrgID],$A40,BHR_SMI_LIS[Rel_D],$C$20)</f>
        <v>83</v>
      </c>
      <c r="L40" s="45">
        <f t="shared" ca="1" si="60"/>
        <v>0.6058394160583942</v>
      </c>
      <c r="M40" s="70">
        <f ca="1">SUMIFS(INDIRECT(M$18),BHR_SMI_LIS[OrgID],$A40,BHR_SMI_LIS[Rel_D],$C$20)</f>
        <v>90</v>
      </c>
      <c r="N40" s="45">
        <f t="shared" ref="N40" ca="1" si="115">IFERROR(M40/$F40,"")</f>
        <v>0.65693430656934304</v>
      </c>
      <c r="O40" s="70">
        <f ca="1">SUMIFS(INDIRECT(O$18),BHR_SMI_LIS[OrgID],$A40,BHR_SMI_LIS[Rel_D],$C$20)</f>
        <v>66</v>
      </c>
      <c r="P40" s="45">
        <f t="shared" ref="P40" ca="1" si="116">IFERROR(O40/$F40,"")</f>
        <v>0.48175182481751827</v>
      </c>
      <c r="Q40" s="70">
        <f ca="1">SUMIFS(INDIRECT(Q$18),BHR_SMI_LIS[OrgID],$A40,BHR_SMI_LIS[Rel_D],$C$20)</f>
        <v>70</v>
      </c>
      <c r="R40" s="45">
        <f t="shared" ref="R40" ca="1" si="117">IFERROR(Q40/$F40,"")</f>
        <v>0.51094890510948909</v>
      </c>
      <c r="S40" s="70">
        <f ca="1">SUMIFS(INDIRECT(S$18),BHR_SMI_LIS[OrgID],$A40,BHR_SMI_LIS[Rel_D],$C$20)</f>
        <v>75</v>
      </c>
      <c r="T40" s="45">
        <f t="shared" ref="T40" ca="1" si="118">IFERROR(S40/$F40,"")</f>
        <v>0.54744525547445255</v>
      </c>
      <c r="U40" s="70">
        <f ca="1">SUMIFS(INDIRECT(U$18),BHR_SMI_LIS[OrgID],$A40,BHR_SMI_LIS[Rel_D],$C$20)</f>
        <v>127</v>
      </c>
      <c r="V40" s="45">
        <f t="shared" ref="V40" ca="1" si="119">IFERROR(U40/$F40,"")</f>
        <v>0.92700729927007297</v>
      </c>
      <c r="W40" s="70">
        <f ca="1">SUMIFS(INDIRECT(W$18),BHR_SMI_LIS[OrgID],$A40,BHR_SMI_LIS[Rel_D],$C$20)</f>
        <v>77</v>
      </c>
      <c r="X40" s="45">
        <f t="shared" ca="1" si="66"/>
        <v>0.56204379562043794</v>
      </c>
      <c r="Y40" s="70">
        <f ca="1">SUMIFS(INDIRECT(Y$18),BHR_SMI_LIS[OrgID],$A40,BHR_SMI_LIS[Rel_D],$C$20)</f>
        <v>41</v>
      </c>
      <c r="Z40" s="45">
        <f t="shared" ca="1" si="67"/>
        <v>0.29927007299270075</v>
      </c>
      <c r="AA40" s="70">
        <f ca="1">SUMIFS(INDIRECT(AA$18),BHR_SMI_LIS[OrgID],$A40,BHR_SMI_LIS[Rel_D],$C$20)</f>
        <v>20</v>
      </c>
      <c r="AB40" s="45">
        <f t="shared" ca="1" si="68"/>
        <v>0.145985401459854</v>
      </c>
      <c r="AC40" s="22"/>
    </row>
    <row r="41" spans="1:29" x14ac:dyDescent="0.25">
      <c r="A41" t="str">
        <f t="shared" ca="1" si="74"/>
        <v>F82625</v>
      </c>
      <c r="B41" s="42" t="str">
        <f ca="1">IFERROR(VLOOKUP(A41,'Practice Panel'!$A$12:$F$131,5,FALSE),"")</f>
        <v>BK-3</v>
      </c>
      <c r="C41" t="str">
        <f ca="1">IFERROR(VLOOKUP(A41,'Practice Panel'!$A$12:$B$131,2,FALSE)&amp;" "&amp;VLOOKUP(A41,'Practice Panel'!$A$14:$H$130,7,FALSE),"")</f>
        <v xml:space="preserve">Abbey Medical centre </v>
      </c>
      <c r="D41" s="70">
        <f ca="1">SUMIFS(INDIRECT(D$18),BHR_SMI_LIS[OrgID],$A41,BHR_SMI_LIS[Rel_D],$C$20)</f>
        <v>7475</v>
      </c>
      <c r="E41" s="70">
        <f ca="1">SUMIFS(INDIRECT(E$18),BHR_SMI_LIS[OrgID],$A41,BHR_SMI_LIS[Rel_D],$C$20)</f>
        <v>84</v>
      </c>
      <c r="F41" s="70">
        <f ca="1">SUMIFS(INDIRECT(F$18),BHR_SMI_LIS[OrgID],$A41,BHR_SMI_LIS[Rel_D],$C$20)</f>
        <v>79</v>
      </c>
      <c r="G41" s="70">
        <f ca="1">SUMIFS(INDIRECT(G$18),BHR_SMI_LIS[OrgID],$A41,BHR_SMI_LIS[Rel_D],$C$20)</f>
        <v>16</v>
      </c>
      <c r="H41" s="45">
        <f t="shared" ca="1" si="59"/>
        <v>0.20253164556962025</v>
      </c>
      <c r="I41" s="70">
        <f ca="1">SUMIFS(INDIRECT(I$18),BHR_SMI_LIS[OrgID],$A41,BHR_SMI_LIS[Rel_D],$C$20)</f>
        <v>56</v>
      </c>
      <c r="J41" s="45">
        <f t="shared" ca="1" si="60"/>
        <v>0.70886075949367089</v>
      </c>
      <c r="K41" s="70">
        <f ca="1">SUMIFS(INDIRECT(K$18),BHR_SMI_LIS[OrgID],$A41,BHR_SMI_LIS[Rel_D],$C$20)</f>
        <v>65</v>
      </c>
      <c r="L41" s="45">
        <f t="shared" ca="1" si="60"/>
        <v>0.82278481012658233</v>
      </c>
      <c r="M41" s="70">
        <f ca="1">SUMIFS(INDIRECT(M$18),BHR_SMI_LIS[OrgID],$A41,BHR_SMI_LIS[Rel_D],$C$20)</f>
        <v>69</v>
      </c>
      <c r="N41" s="45">
        <f t="shared" ref="N41" ca="1" si="120">IFERROR(M41/$F41,"")</f>
        <v>0.87341772151898733</v>
      </c>
      <c r="O41" s="70">
        <f ca="1">SUMIFS(INDIRECT(O$18),BHR_SMI_LIS[OrgID],$A41,BHR_SMI_LIS[Rel_D],$C$20)</f>
        <v>65</v>
      </c>
      <c r="P41" s="45">
        <f t="shared" ref="P41" ca="1" si="121">IFERROR(O41/$F41,"")</f>
        <v>0.82278481012658233</v>
      </c>
      <c r="Q41" s="70">
        <f ca="1">SUMIFS(INDIRECT(Q$18),BHR_SMI_LIS[OrgID],$A41,BHR_SMI_LIS[Rel_D],$C$20)</f>
        <v>62</v>
      </c>
      <c r="R41" s="45">
        <f t="shared" ref="R41" ca="1" si="122">IFERROR(Q41/$F41,"")</f>
        <v>0.78481012658227844</v>
      </c>
      <c r="S41" s="70">
        <f ca="1">SUMIFS(INDIRECT(S$18),BHR_SMI_LIS[OrgID],$A41,BHR_SMI_LIS[Rel_D],$C$20)</f>
        <v>62</v>
      </c>
      <c r="T41" s="45">
        <f t="shared" ref="T41" ca="1" si="123">IFERROR(S41/$F41,"")</f>
        <v>0.78481012658227844</v>
      </c>
      <c r="U41" s="70">
        <f ca="1">SUMIFS(INDIRECT(U$18),BHR_SMI_LIS[OrgID],$A41,BHR_SMI_LIS[Rel_D],$C$20)</f>
        <v>77</v>
      </c>
      <c r="V41" s="45">
        <f t="shared" ref="V41" ca="1" si="124">IFERROR(U41/$F41,"")</f>
        <v>0.97468354430379744</v>
      </c>
      <c r="W41" s="70">
        <f ca="1">SUMIFS(INDIRECT(W$18),BHR_SMI_LIS[OrgID],$A41,BHR_SMI_LIS[Rel_D],$C$20)</f>
        <v>31</v>
      </c>
      <c r="X41" s="45">
        <f t="shared" ca="1" si="66"/>
        <v>0.39240506329113922</v>
      </c>
      <c r="Y41" s="70">
        <f ca="1">SUMIFS(INDIRECT(Y$18),BHR_SMI_LIS[OrgID],$A41,BHR_SMI_LIS[Rel_D],$C$20)</f>
        <v>32</v>
      </c>
      <c r="Z41" s="45">
        <f t="shared" ca="1" si="67"/>
        <v>0.4050632911392405</v>
      </c>
      <c r="AA41" s="70">
        <f ca="1">SUMIFS(INDIRECT(AA$18),BHR_SMI_LIS[OrgID],$A41,BHR_SMI_LIS[Rel_D],$C$20)</f>
        <v>0</v>
      </c>
      <c r="AB41" s="45">
        <f t="shared" ca="1" si="68"/>
        <v>0</v>
      </c>
      <c r="AC41" s="22"/>
    </row>
    <row r="42" spans="1:29" x14ac:dyDescent="0.25">
      <c r="A42" t="str">
        <f t="shared" ca="1" si="74"/>
        <v>Y01280</v>
      </c>
      <c r="B42" s="42" t="str">
        <f ca="1">IFERROR(VLOOKUP(A42,'Practice Panel'!$A$12:$F$131,5,FALSE),"")</f>
        <v>BK-3</v>
      </c>
      <c r="C42" t="str">
        <f ca="1">IFERROR(VLOOKUP(A42,'Practice Panel'!$A$12:$B$131,2,FALSE)&amp;" "&amp;VLOOKUP(A42,'Practice Panel'!$A$14:$H$130,7,FALSE),"")</f>
        <v xml:space="preserve">Shifa Medical Practice </v>
      </c>
      <c r="D42" s="70">
        <f ca="1">SUMIFS(INDIRECT(D$18),BHR_SMI_LIS[OrgID],$A42,BHR_SMI_LIS[Rel_D],$C$20)</f>
        <v>2358</v>
      </c>
      <c r="E42" s="70">
        <f ca="1">SUMIFS(INDIRECT(E$18),BHR_SMI_LIS[OrgID],$A42,BHR_SMI_LIS[Rel_D],$C$20)</f>
        <v>13</v>
      </c>
      <c r="F42" s="70">
        <f ca="1">SUMIFS(INDIRECT(F$18),BHR_SMI_LIS[OrgID],$A42,BHR_SMI_LIS[Rel_D],$C$20)</f>
        <v>13</v>
      </c>
      <c r="G42" s="70">
        <f ca="1">SUMIFS(INDIRECT(G$18),BHR_SMI_LIS[OrgID],$A42,BHR_SMI_LIS[Rel_D],$C$20)</f>
        <v>1</v>
      </c>
      <c r="H42" s="45">
        <f t="shared" ca="1" si="59"/>
        <v>7.6923076923076927E-2</v>
      </c>
      <c r="I42" s="70">
        <f ca="1">SUMIFS(INDIRECT(I$18),BHR_SMI_LIS[OrgID],$A42,BHR_SMI_LIS[Rel_D],$C$20)</f>
        <v>1</v>
      </c>
      <c r="J42" s="45">
        <f t="shared" ca="1" si="60"/>
        <v>7.6923076923076927E-2</v>
      </c>
      <c r="K42" s="70">
        <f ca="1">SUMIFS(INDIRECT(K$18),BHR_SMI_LIS[OrgID],$A42,BHR_SMI_LIS[Rel_D],$C$20)</f>
        <v>8</v>
      </c>
      <c r="L42" s="45">
        <f t="shared" ca="1" si="60"/>
        <v>0.61538461538461542</v>
      </c>
      <c r="M42" s="70">
        <f ca="1">SUMIFS(INDIRECT(M$18),BHR_SMI_LIS[OrgID],$A42,BHR_SMI_LIS[Rel_D],$C$20)</f>
        <v>12</v>
      </c>
      <c r="N42" s="45">
        <f t="shared" ref="N42" ca="1" si="125">IFERROR(M42/$F42,"")</f>
        <v>0.92307692307692313</v>
      </c>
      <c r="O42" s="70">
        <f ca="1">SUMIFS(INDIRECT(O$18),BHR_SMI_LIS[OrgID],$A42,BHR_SMI_LIS[Rel_D],$C$20)</f>
        <v>2</v>
      </c>
      <c r="P42" s="45">
        <f t="shared" ref="P42" ca="1" si="126">IFERROR(O42/$F42,"")</f>
        <v>0.15384615384615385</v>
      </c>
      <c r="Q42" s="70">
        <f ca="1">SUMIFS(INDIRECT(Q$18),BHR_SMI_LIS[OrgID],$A42,BHR_SMI_LIS[Rel_D],$C$20)</f>
        <v>7</v>
      </c>
      <c r="R42" s="45">
        <f t="shared" ref="R42" ca="1" si="127">IFERROR(Q42/$F42,"")</f>
        <v>0.53846153846153844</v>
      </c>
      <c r="S42" s="70">
        <f ca="1">SUMIFS(INDIRECT(S$18),BHR_SMI_LIS[OrgID],$A42,BHR_SMI_LIS[Rel_D],$C$20)</f>
        <v>6</v>
      </c>
      <c r="T42" s="45">
        <f t="shared" ref="T42" ca="1" si="128">IFERROR(S42/$F42,"")</f>
        <v>0.46153846153846156</v>
      </c>
      <c r="U42" s="70">
        <f ca="1">SUMIFS(INDIRECT(U$18),BHR_SMI_LIS[OrgID],$A42,BHR_SMI_LIS[Rel_D],$C$20)</f>
        <v>13</v>
      </c>
      <c r="V42" s="45">
        <f t="shared" ref="V42" ca="1" si="129">IFERROR(U42/$F42,"")</f>
        <v>1</v>
      </c>
      <c r="W42" s="70">
        <f ca="1">SUMIFS(INDIRECT(W$18),BHR_SMI_LIS[OrgID],$A42,BHR_SMI_LIS[Rel_D],$C$20)</f>
        <v>9</v>
      </c>
      <c r="X42" s="45">
        <f t="shared" ca="1" si="66"/>
        <v>0.69230769230769229</v>
      </c>
      <c r="Y42" s="70">
        <f ca="1">SUMIFS(INDIRECT(Y$18),BHR_SMI_LIS[OrgID],$A42,BHR_SMI_LIS[Rel_D],$C$20)</f>
        <v>8</v>
      </c>
      <c r="Z42" s="45">
        <f t="shared" ca="1" si="67"/>
        <v>0.61538461538461542</v>
      </c>
      <c r="AA42" s="70">
        <f ca="1">SUMIFS(INDIRECT(AA$18),BHR_SMI_LIS[OrgID],$A42,BHR_SMI_LIS[Rel_D],$C$20)</f>
        <v>0</v>
      </c>
      <c r="AB42" s="45">
        <f t="shared" ca="1" si="68"/>
        <v>0</v>
      </c>
      <c r="AC42" s="22"/>
    </row>
    <row r="43" spans="1:29" x14ac:dyDescent="0.25">
      <c r="A43" t="str">
        <f t="shared" ca="1" si="74"/>
        <v>F82001</v>
      </c>
      <c r="B43" s="42" t="str">
        <f ca="1">IFERROR(VLOOKUP(A43,'Practice Panel'!$A$12:$F$131,5,FALSE),"")</f>
        <v>BK-4</v>
      </c>
      <c r="C43" t="str">
        <f ca="1">IFERROR(VLOOKUP(A43,'Practice Panel'!$A$12:$B$131,2,FALSE)&amp;" "&amp;VLOOKUP(A43,'Practice Panel'!$A$14:$H$130,7,FALSE),"")</f>
        <v xml:space="preserve">Halbutt Street Surgery </v>
      </c>
      <c r="D43" s="70">
        <f ca="1">SUMIFS(INDIRECT(D$18),BHR_SMI_LIS[OrgID],$A43,BHR_SMI_LIS[Rel_D],$C$20)</f>
        <v>6015</v>
      </c>
      <c r="E43" s="70">
        <f ca="1">SUMIFS(INDIRECT(E$18),BHR_SMI_LIS[OrgID],$A43,BHR_SMI_LIS[Rel_D],$C$20)</f>
        <v>45</v>
      </c>
      <c r="F43" s="70">
        <f ca="1">SUMIFS(INDIRECT(F$18),BHR_SMI_LIS[OrgID],$A43,BHR_SMI_LIS[Rel_D],$C$20)</f>
        <v>42</v>
      </c>
      <c r="G43" s="70">
        <f ca="1">SUMIFS(INDIRECT(G$18),BHR_SMI_LIS[OrgID],$A43,BHR_SMI_LIS[Rel_D],$C$20)</f>
        <v>13</v>
      </c>
      <c r="H43" s="45">
        <f t="shared" ca="1" si="59"/>
        <v>0.30952380952380953</v>
      </c>
      <c r="I43" s="70">
        <f ca="1">SUMIFS(INDIRECT(I$18),BHR_SMI_LIS[OrgID],$A43,BHR_SMI_LIS[Rel_D],$C$20)</f>
        <v>19</v>
      </c>
      <c r="J43" s="45">
        <f t="shared" ca="1" si="60"/>
        <v>0.45238095238095238</v>
      </c>
      <c r="K43" s="70">
        <f ca="1">SUMIFS(INDIRECT(K$18),BHR_SMI_LIS[OrgID],$A43,BHR_SMI_LIS[Rel_D],$C$20)</f>
        <v>38</v>
      </c>
      <c r="L43" s="45">
        <f t="shared" ca="1" si="60"/>
        <v>0.90476190476190477</v>
      </c>
      <c r="M43" s="70">
        <f ca="1">SUMIFS(INDIRECT(M$18),BHR_SMI_LIS[OrgID],$A43,BHR_SMI_LIS[Rel_D],$C$20)</f>
        <v>31</v>
      </c>
      <c r="N43" s="45">
        <f t="shared" ref="N43" ca="1" si="130">IFERROR(M43/$F43,"")</f>
        <v>0.73809523809523814</v>
      </c>
      <c r="O43" s="70">
        <f ca="1">SUMIFS(INDIRECT(O$18),BHR_SMI_LIS[OrgID],$A43,BHR_SMI_LIS[Rel_D],$C$20)</f>
        <v>24</v>
      </c>
      <c r="P43" s="45">
        <f t="shared" ref="P43" ca="1" si="131">IFERROR(O43/$F43,"")</f>
        <v>0.5714285714285714</v>
      </c>
      <c r="Q43" s="70">
        <f ca="1">SUMIFS(INDIRECT(Q$18),BHR_SMI_LIS[OrgID],$A43,BHR_SMI_LIS[Rel_D],$C$20)</f>
        <v>29</v>
      </c>
      <c r="R43" s="45">
        <f t="shared" ref="R43" ca="1" si="132">IFERROR(Q43/$F43,"")</f>
        <v>0.69047619047619047</v>
      </c>
      <c r="S43" s="70">
        <f ca="1">SUMIFS(INDIRECT(S$18),BHR_SMI_LIS[OrgID],$A43,BHR_SMI_LIS[Rel_D],$C$20)</f>
        <v>29</v>
      </c>
      <c r="T43" s="45">
        <f t="shared" ref="T43" ca="1" si="133">IFERROR(S43/$F43,"")</f>
        <v>0.69047619047619047</v>
      </c>
      <c r="U43" s="70">
        <f ca="1">SUMIFS(INDIRECT(U$18),BHR_SMI_LIS[OrgID],$A43,BHR_SMI_LIS[Rel_D],$C$20)</f>
        <v>40</v>
      </c>
      <c r="V43" s="45">
        <f t="shared" ref="V43" ca="1" si="134">IFERROR(U43/$F43,"")</f>
        <v>0.95238095238095233</v>
      </c>
      <c r="W43" s="70">
        <f ca="1">SUMIFS(INDIRECT(W$18),BHR_SMI_LIS[OrgID],$A43,BHR_SMI_LIS[Rel_D],$C$20)</f>
        <v>26</v>
      </c>
      <c r="X43" s="45">
        <f t="shared" ca="1" si="66"/>
        <v>0.61904761904761907</v>
      </c>
      <c r="Y43" s="70">
        <f ca="1">SUMIFS(INDIRECT(Y$18),BHR_SMI_LIS[OrgID],$A43,BHR_SMI_LIS[Rel_D],$C$20)</f>
        <v>39</v>
      </c>
      <c r="Z43" s="45">
        <f t="shared" ca="1" si="67"/>
        <v>0.9285714285714286</v>
      </c>
      <c r="AA43" s="70">
        <f ca="1">SUMIFS(INDIRECT(AA$18),BHR_SMI_LIS[OrgID],$A43,BHR_SMI_LIS[Rel_D],$C$20)</f>
        <v>36</v>
      </c>
      <c r="AB43" s="45">
        <f t="shared" ca="1" si="68"/>
        <v>0.8571428571428571</v>
      </c>
      <c r="AC43" s="22"/>
    </row>
    <row r="44" spans="1:29" x14ac:dyDescent="0.25">
      <c r="A44" t="str">
        <f t="shared" ca="1" si="74"/>
        <v>F82018</v>
      </c>
      <c r="B44" s="42" t="str">
        <f ca="1">IFERROR(VLOOKUP(A44,'Practice Panel'!$A$12:$F$131,5,FALSE),"")</f>
        <v>BK-4</v>
      </c>
      <c r="C44" t="str">
        <f ca="1">IFERROR(VLOOKUP(A44,'Practice Panel'!$A$12:$B$131,2,FALSE)&amp;" "&amp;VLOOKUP(A44,'Practice Panel'!$A$14:$H$130,7,FALSE),"")</f>
        <v xml:space="preserve">Barking Medical  Group Practice </v>
      </c>
      <c r="D44" s="70">
        <f ca="1">SUMIFS(INDIRECT(D$18),BHR_SMI_LIS[OrgID],$A44,BHR_SMI_LIS[Rel_D],$C$20)</f>
        <v>11382</v>
      </c>
      <c r="E44" s="70">
        <f ca="1">SUMIFS(INDIRECT(E$18),BHR_SMI_LIS[OrgID],$A44,BHR_SMI_LIS[Rel_D],$C$20)</f>
        <v>93</v>
      </c>
      <c r="F44" s="70">
        <f ca="1">SUMIFS(INDIRECT(F$18),BHR_SMI_LIS[OrgID],$A44,BHR_SMI_LIS[Rel_D],$C$20)</f>
        <v>83</v>
      </c>
      <c r="G44" s="70">
        <f ca="1">SUMIFS(INDIRECT(G$18),BHR_SMI_LIS[OrgID],$A44,BHR_SMI_LIS[Rel_D],$C$20)</f>
        <v>8</v>
      </c>
      <c r="H44" s="45">
        <f t="shared" ca="1" si="59"/>
        <v>9.6385542168674704E-2</v>
      </c>
      <c r="I44" s="70">
        <f ca="1">SUMIFS(INDIRECT(I$18),BHR_SMI_LIS[OrgID],$A44,BHR_SMI_LIS[Rel_D],$C$20)</f>
        <v>21</v>
      </c>
      <c r="J44" s="45">
        <f t="shared" ca="1" si="60"/>
        <v>0.25301204819277107</v>
      </c>
      <c r="K44" s="70">
        <f ca="1">SUMIFS(INDIRECT(K$18),BHR_SMI_LIS[OrgID],$A44,BHR_SMI_LIS[Rel_D],$C$20)</f>
        <v>50</v>
      </c>
      <c r="L44" s="45">
        <f t="shared" ca="1" si="60"/>
        <v>0.60240963855421692</v>
      </c>
      <c r="M44" s="70">
        <f ca="1">SUMIFS(INDIRECT(M$18),BHR_SMI_LIS[OrgID],$A44,BHR_SMI_LIS[Rel_D],$C$20)</f>
        <v>55</v>
      </c>
      <c r="N44" s="45">
        <f t="shared" ref="N44" ca="1" si="135">IFERROR(M44/$F44,"")</f>
        <v>0.66265060240963858</v>
      </c>
      <c r="O44" s="70">
        <f ca="1">SUMIFS(INDIRECT(O$18),BHR_SMI_LIS[OrgID],$A44,BHR_SMI_LIS[Rel_D],$C$20)</f>
        <v>39</v>
      </c>
      <c r="P44" s="45">
        <f t="shared" ref="P44" ca="1" si="136">IFERROR(O44/$F44,"")</f>
        <v>0.46987951807228917</v>
      </c>
      <c r="Q44" s="70">
        <f ca="1">SUMIFS(INDIRECT(Q$18),BHR_SMI_LIS[OrgID],$A44,BHR_SMI_LIS[Rel_D],$C$20)</f>
        <v>47</v>
      </c>
      <c r="R44" s="45">
        <f t="shared" ref="R44" ca="1" si="137">IFERROR(Q44/$F44,"")</f>
        <v>0.5662650602409639</v>
      </c>
      <c r="S44" s="70">
        <f ca="1">SUMIFS(INDIRECT(S$18),BHR_SMI_LIS[OrgID],$A44,BHR_SMI_LIS[Rel_D],$C$20)</f>
        <v>46</v>
      </c>
      <c r="T44" s="45">
        <f t="shared" ref="T44" ca="1" si="138">IFERROR(S44/$F44,"")</f>
        <v>0.55421686746987953</v>
      </c>
      <c r="U44" s="70">
        <f ca="1">SUMIFS(INDIRECT(U$18),BHR_SMI_LIS[OrgID],$A44,BHR_SMI_LIS[Rel_D],$C$20)</f>
        <v>75</v>
      </c>
      <c r="V44" s="45">
        <f t="shared" ref="V44" ca="1" si="139">IFERROR(U44/$F44,"")</f>
        <v>0.90361445783132532</v>
      </c>
      <c r="W44" s="70">
        <f ca="1">SUMIFS(INDIRECT(W$18),BHR_SMI_LIS[OrgID],$A44,BHR_SMI_LIS[Rel_D],$C$20)</f>
        <v>22</v>
      </c>
      <c r="X44" s="45">
        <f t="shared" ca="1" si="66"/>
        <v>0.26506024096385544</v>
      </c>
      <c r="Y44" s="70">
        <f ca="1">SUMIFS(INDIRECT(Y$18),BHR_SMI_LIS[OrgID],$A44,BHR_SMI_LIS[Rel_D],$C$20)</f>
        <v>44</v>
      </c>
      <c r="Z44" s="45">
        <f t="shared" ca="1" si="67"/>
        <v>0.53012048192771088</v>
      </c>
      <c r="AA44" s="70">
        <f ca="1">SUMIFS(INDIRECT(AA$18),BHR_SMI_LIS[OrgID],$A44,BHR_SMI_LIS[Rel_D],$C$20)</f>
        <v>22</v>
      </c>
      <c r="AB44" s="45">
        <f t="shared" ca="1" si="68"/>
        <v>0.26506024096385544</v>
      </c>
      <c r="AC44" s="22"/>
    </row>
    <row r="45" spans="1:29" x14ac:dyDescent="0.25">
      <c r="A45" t="str">
        <f t="shared" ca="1" si="74"/>
        <v>F82040</v>
      </c>
      <c r="B45" s="42" t="str">
        <f ca="1">IFERROR(VLOOKUP(A45,'Practice Panel'!$A$12:$F$131,5,FALSE),"")</f>
        <v>BK-4</v>
      </c>
      <c r="C45" t="str">
        <f ca="1">IFERROR(VLOOKUP(A45,'Practice Panel'!$A$12:$B$131,2,FALSE)&amp;" "&amp;VLOOKUP(A45,'Practice Panel'!$A$14:$H$130,7,FALSE),"")</f>
        <v xml:space="preserve">John Smith House </v>
      </c>
      <c r="D45" s="70">
        <f ca="1">SUMIFS(INDIRECT(D$18),BHR_SMI_LIS[OrgID],$A45,BHR_SMI_LIS[Rel_D],$C$20)</f>
        <v>3267</v>
      </c>
      <c r="E45" s="70">
        <f ca="1">SUMIFS(INDIRECT(E$18),BHR_SMI_LIS[OrgID],$A45,BHR_SMI_LIS[Rel_D],$C$20)</f>
        <v>27</v>
      </c>
      <c r="F45" s="70">
        <f ca="1">SUMIFS(INDIRECT(F$18),BHR_SMI_LIS[OrgID],$A45,BHR_SMI_LIS[Rel_D],$C$20)</f>
        <v>26</v>
      </c>
      <c r="G45" s="70">
        <f ca="1">SUMIFS(INDIRECT(G$18),BHR_SMI_LIS[OrgID],$A45,BHR_SMI_LIS[Rel_D],$C$20)</f>
        <v>8</v>
      </c>
      <c r="H45" s="45">
        <f t="shared" ca="1" si="59"/>
        <v>0.30769230769230771</v>
      </c>
      <c r="I45" s="70">
        <f ca="1">SUMIFS(INDIRECT(I$18),BHR_SMI_LIS[OrgID],$A45,BHR_SMI_LIS[Rel_D],$C$20)</f>
        <v>14</v>
      </c>
      <c r="J45" s="45">
        <f t="shared" ca="1" si="60"/>
        <v>0.53846153846153844</v>
      </c>
      <c r="K45" s="70">
        <f ca="1">SUMIFS(INDIRECT(K$18),BHR_SMI_LIS[OrgID],$A45,BHR_SMI_LIS[Rel_D],$C$20)</f>
        <v>21</v>
      </c>
      <c r="L45" s="45">
        <f t="shared" ca="1" si="60"/>
        <v>0.80769230769230771</v>
      </c>
      <c r="M45" s="70">
        <f ca="1">SUMIFS(INDIRECT(M$18),BHR_SMI_LIS[OrgID],$A45,BHR_SMI_LIS[Rel_D],$C$20)</f>
        <v>18</v>
      </c>
      <c r="N45" s="45">
        <f t="shared" ref="N45" ca="1" si="140">IFERROR(M45/$F45,"")</f>
        <v>0.69230769230769229</v>
      </c>
      <c r="O45" s="70">
        <f ca="1">SUMIFS(INDIRECT(O$18),BHR_SMI_LIS[OrgID],$A45,BHR_SMI_LIS[Rel_D],$C$20)</f>
        <v>15</v>
      </c>
      <c r="P45" s="45">
        <f t="shared" ref="P45" ca="1" si="141">IFERROR(O45/$F45,"")</f>
        <v>0.57692307692307687</v>
      </c>
      <c r="Q45" s="70">
        <f ca="1">SUMIFS(INDIRECT(Q$18),BHR_SMI_LIS[OrgID],$A45,BHR_SMI_LIS[Rel_D],$C$20)</f>
        <v>16</v>
      </c>
      <c r="R45" s="45">
        <f t="shared" ref="R45" ca="1" si="142">IFERROR(Q45/$F45,"")</f>
        <v>0.61538461538461542</v>
      </c>
      <c r="S45" s="70">
        <f ca="1">SUMIFS(INDIRECT(S$18),BHR_SMI_LIS[OrgID],$A45,BHR_SMI_LIS[Rel_D],$C$20)</f>
        <v>15</v>
      </c>
      <c r="T45" s="45">
        <f t="shared" ref="T45" ca="1" si="143">IFERROR(S45/$F45,"")</f>
        <v>0.57692307692307687</v>
      </c>
      <c r="U45" s="70">
        <f ca="1">SUMIFS(INDIRECT(U$18),BHR_SMI_LIS[OrgID],$A45,BHR_SMI_LIS[Rel_D],$C$20)</f>
        <v>23</v>
      </c>
      <c r="V45" s="45">
        <f t="shared" ref="V45" ca="1" si="144">IFERROR(U45/$F45,"")</f>
        <v>0.88461538461538458</v>
      </c>
      <c r="W45" s="70">
        <f ca="1">SUMIFS(INDIRECT(W$18),BHR_SMI_LIS[OrgID],$A45,BHR_SMI_LIS[Rel_D],$C$20)</f>
        <v>14</v>
      </c>
      <c r="X45" s="45">
        <f t="shared" ca="1" si="66"/>
        <v>0.53846153846153844</v>
      </c>
      <c r="Y45" s="70">
        <f ca="1">SUMIFS(INDIRECT(Y$18),BHR_SMI_LIS[OrgID],$A45,BHR_SMI_LIS[Rel_D],$C$20)</f>
        <v>25</v>
      </c>
      <c r="Z45" s="45">
        <f t="shared" ca="1" si="67"/>
        <v>0.96153846153846156</v>
      </c>
      <c r="AA45" s="70">
        <f ca="1">SUMIFS(INDIRECT(AA$18),BHR_SMI_LIS[OrgID],$A45,BHR_SMI_LIS[Rel_D],$C$20)</f>
        <v>11</v>
      </c>
      <c r="AB45" s="45">
        <f t="shared" ca="1" si="68"/>
        <v>0.42307692307692307</v>
      </c>
      <c r="AC45" s="22"/>
    </row>
    <row r="46" spans="1:29" x14ac:dyDescent="0.25">
      <c r="A46" t="str">
        <f t="shared" ca="1" si="74"/>
        <v>F82612</v>
      </c>
      <c r="B46" s="42" t="str">
        <f ca="1">IFERROR(VLOOKUP(A46,'Practice Panel'!$A$12:$F$131,5,FALSE),"")</f>
        <v>BK-4</v>
      </c>
      <c r="C46" t="str">
        <f ca="1">IFERROR(VLOOKUP(A46,'Practice Panel'!$A$12:$B$131,2,FALSE)&amp;" "&amp;VLOOKUP(A46,'Practice Panel'!$A$14:$H$130,7,FALSE),"")</f>
        <v xml:space="preserve">The White House </v>
      </c>
      <c r="D46" s="70">
        <f ca="1">SUMIFS(INDIRECT(D$18),BHR_SMI_LIS[OrgID],$A46,BHR_SMI_LIS[Rel_D],$C$20)</f>
        <v>6083</v>
      </c>
      <c r="E46" s="70">
        <f ca="1">SUMIFS(INDIRECT(E$18),BHR_SMI_LIS[OrgID],$A46,BHR_SMI_LIS[Rel_D],$C$20)</f>
        <v>45</v>
      </c>
      <c r="F46" s="70">
        <f ca="1">SUMIFS(INDIRECT(F$18),BHR_SMI_LIS[OrgID],$A46,BHR_SMI_LIS[Rel_D],$C$20)</f>
        <v>35</v>
      </c>
      <c r="G46" s="70">
        <f ca="1">SUMIFS(INDIRECT(G$18),BHR_SMI_LIS[OrgID],$A46,BHR_SMI_LIS[Rel_D],$C$20)</f>
        <v>10</v>
      </c>
      <c r="H46" s="45">
        <f t="shared" ca="1" si="59"/>
        <v>0.2857142857142857</v>
      </c>
      <c r="I46" s="70">
        <f ca="1">SUMIFS(INDIRECT(I$18),BHR_SMI_LIS[OrgID],$A46,BHR_SMI_LIS[Rel_D],$C$20)</f>
        <v>16</v>
      </c>
      <c r="J46" s="45">
        <f t="shared" ca="1" si="60"/>
        <v>0.45714285714285713</v>
      </c>
      <c r="K46" s="70">
        <f ca="1">SUMIFS(INDIRECT(K$18),BHR_SMI_LIS[OrgID],$A46,BHR_SMI_LIS[Rel_D],$C$20)</f>
        <v>28</v>
      </c>
      <c r="L46" s="45">
        <f t="shared" ca="1" si="60"/>
        <v>0.8</v>
      </c>
      <c r="M46" s="70">
        <f ca="1">SUMIFS(INDIRECT(M$18),BHR_SMI_LIS[OrgID],$A46,BHR_SMI_LIS[Rel_D],$C$20)</f>
        <v>26</v>
      </c>
      <c r="N46" s="45">
        <f t="shared" ref="N46" ca="1" si="145">IFERROR(M46/$F46,"")</f>
        <v>0.74285714285714288</v>
      </c>
      <c r="O46" s="70">
        <f ca="1">SUMIFS(INDIRECT(O$18),BHR_SMI_LIS[OrgID],$A46,BHR_SMI_LIS[Rel_D],$C$20)</f>
        <v>22</v>
      </c>
      <c r="P46" s="45">
        <f t="shared" ref="P46" ca="1" si="146">IFERROR(O46/$F46,"")</f>
        <v>0.62857142857142856</v>
      </c>
      <c r="Q46" s="70">
        <f ca="1">SUMIFS(INDIRECT(Q$18),BHR_SMI_LIS[OrgID],$A46,BHR_SMI_LIS[Rel_D],$C$20)</f>
        <v>19</v>
      </c>
      <c r="R46" s="45">
        <f t="shared" ref="R46" ca="1" si="147">IFERROR(Q46/$F46,"")</f>
        <v>0.54285714285714282</v>
      </c>
      <c r="S46" s="70">
        <f ca="1">SUMIFS(INDIRECT(S$18),BHR_SMI_LIS[OrgID],$A46,BHR_SMI_LIS[Rel_D],$C$20)</f>
        <v>21</v>
      </c>
      <c r="T46" s="45">
        <f t="shared" ref="T46" ca="1" si="148">IFERROR(S46/$F46,"")</f>
        <v>0.6</v>
      </c>
      <c r="U46" s="70">
        <f ca="1">SUMIFS(INDIRECT(U$18),BHR_SMI_LIS[OrgID],$A46,BHR_SMI_LIS[Rel_D],$C$20)</f>
        <v>32</v>
      </c>
      <c r="V46" s="45">
        <f t="shared" ref="V46" ca="1" si="149">IFERROR(U46/$F46,"")</f>
        <v>0.91428571428571426</v>
      </c>
      <c r="W46" s="70">
        <f ca="1">SUMIFS(INDIRECT(W$18),BHR_SMI_LIS[OrgID],$A46,BHR_SMI_LIS[Rel_D],$C$20)</f>
        <v>16</v>
      </c>
      <c r="X46" s="45">
        <f t="shared" ca="1" si="66"/>
        <v>0.45714285714285713</v>
      </c>
      <c r="Y46" s="70">
        <f ca="1">SUMIFS(INDIRECT(Y$18),BHR_SMI_LIS[OrgID],$A46,BHR_SMI_LIS[Rel_D],$C$20)</f>
        <v>27</v>
      </c>
      <c r="Z46" s="45">
        <f t="shared" ca="1" si="67"/>
        <v>0.77142857142857146</v>
      </c>
      <c r="AA46" s="70">
        <f ca="1">SUMIFS(INDIRECT(AA$18),BHR_SMI_LIS[OrgID],$A46,BHR_SMI_LIS[Rel_D],$C$20)</f>
        <v>10</v>
      </c>
      <c r="AB46" s="45">
        <f t="shared" ca="1" si="68"/>
        <v>0.2857142857142857</v>
      </c>
      <c r="AC46" s="22"/>
    </row>
    <row r="47" spans="1:29" x14ac:dyDescent="0.25">
      <c r="A47" t="str">
        <f t="shared" ca="1" si="74"/>
        <v>F82647</v>
      </c>
      <c r="B47" s="42" t="str">
        <f ca="1">IFERROR(VLOOKUP(A47,'Practice Panel'!$A$12:$F$131,5,FALSE),"")</f>
        <v>BK-4</v>
      </c>
      <c r="C47" t="str">
        <f ca="1">IFERROR(VLOOKUP(A47,'Practice Panel'!$A$12:$B$131,2,FALSE)&amp;" "&amp;VLOOKUP(A47,'Practice Panel'!$A$14:$H$130,7,FALSE),"")</f>
        <v xml:space="preserve">Dr Gupta &amp; Partner </v>
      </c>
      <c r="D47" s="70">
        <f ca="1">SUMIFS(INDIRECT(D$18),BHR_SMI_LIS[OrgID],$A47,BHR_SMI_LIS[Rel_D],$C$20)</f>
        <v>4949</v>
      </c>
      <c r="E47" s="70">
        <f ca="1">SUMIFS(INDIRECT(E$18),BHR_SMI_LIS[OrgID],$A47,BHR_SMI_LIS[Rel_D],$C$20)</f>
        <v>29</v>
      </c>
      <c r="F47" s="70">
        <f ca="1">SUMIFS(INDIRECT(F$18),BHR_SMI_LIS[OrgID],$A47,BHR_SMI_LIS[Rel_D],$C$20)</f>
        <v>28</v>
      </c>
      <c r="G47" s="70">
        <f ca="1">SUMIFS(INDIRECT(G$18),BHR_SMI_LIS[OrgID],$A47,BHR_SMI_LIS[Rel_D],$C$20)</f>
        <v>14</v>
      </c>
      <c r="H47" s="45">
        <f t="shared" ca="1" si="59"/>
        <v>0.5</v>
      </c>
      <c r="I47" s="70">
        <f ca="1">SUMIFS(INDIRECT(I$18),BHR_SMI_LIS[OrgID],$A47,BHR_SMI_LIS[Rel_D],$C$20)</f>
        <v>18</v>
      </c>
      <c r="J47" s="45">
        <f t="shared" ca="1" si="60"/>
        <v>0.6428571428571429</v>
      </c>
      <c r="K47" s="70">
        <f ca="1">SUMIFS(INDIRECT(K$18),BHR_SMI_LIS[OrgID],$A47,BHR_SMI_LIS[Rel_D],$C$20)</f>
        <v>22</v>
      </c>
      <c r="L47" s="45">
        <f t="shared" ca="1" si="60"/>
        <v>0.7857142857142857</v>
      </c>
      <c r="M47" s="70">
        <f ca="1">SUMIFS(INDIRECT(M$18),BHR_SMI_LIS[OrgID],$A47,BHR_SMI_LIS[Rel_D],$C$20)</f>
        <v>21</v>
      </c>
      <c r="N47" s="45">
        <f t="shared" ref="N47" ca="1" si="150">IFERROR(M47/$F47,"")</f>
        <v>0.75</v>
      </c>
      <c r="O47" s="70">
        <f ca="1">SUMIFS(INDIRECT(O$18),BHR_SMI_LIS[OrgID],$A47,BHR_SMI_LIS[Rel_D],$C$20)</f>
        <v>20</v>
      </c>
      <c r="P47" s="45">
        <f t="shared" ref="P47" ca="1" si="151">IFERROR(O47/$F47,"")</f>
        <v>0.7142857142857143</v>
      </c>
      <c r="Q47" s="70">
        <f ca="1">SUMIFS(INDIRECT(Q$18),BHR_SMI_LIS[OrgID],$A47,BHR_SMI_LIS[Rel_D],$C$20)</f>
        <v>20</v>
      </c>
      <c r="R47" s="45">
        <f t="shared" ref="R47" ca="1" si="152">IFERROR(Q47/$F47,"")</f>
        <v>0.7142857142857143</v>
      </c>
      <c r="S47" s="70">
        <f ca="1">SUMIFS(INDIRECT(S$18),BHR_SMI_LIS[OrgID],$A47,BHR_SMI_LIS[Rel_D],$C$20)</f>
        <v>19</v>
      </c>
      <c r="T47" s="45">
        <f t="shared" ref="T47" ca="1" si="153">IFERROR(S47/$F47,"")</f>
        <v>0.6785714285714286</v>
      </c>
      <c r="U47" s="70">
        <f ca="1">SUMIFS(INDIRECT(U$18),BHR_SMI_LIS[OrgID],$A47,BHR_SMI_LIS[Rel_D],$C$20)</f>
        <v>28</v>
      </c>
      <c r="V47" s="45">
        <f t="shared" ref="V47" ca="1" si="154">IFERROR(U47/$F47,"")</f>
        <v>1</v>
      </c>
      <c r="W47" s="70">
        <f ca="1">SUMIFS(INDIRECT(W$18),BHR_SMI_LIS[OrgID],$A47,BHR_SMI_LIS[Rel_D],$C$20)</f>
        <v>18</v>
      </c>
      <c r="X47" s="45">
        <f t="shared" ca="1" si="66"/>
        <v>0.6428571428571429</v>
      </c>
      <c r="Y47" s="70">
        <f ca="1">SUMIFS(INDIRECT(Y$18),BHR_SMI_LIS[OrgID],$A47,BHR_SMI_LIS[Rel_D],$C$20)</f>
        <v>23</v>
      </c>
      <c r="Z47" s="45">
        <f t="shared" ca="1" si="67"/>
        <v>0.8214285714285714</v>
      </c>
      <c r="AA47" s="70">
        <f ca="1">SUMIFS(INDIRECT(AA$18),BHR_SMI_LIS[OrgID],$A47,BHR_SMI_LIS[Rel_D],$C$20)</f>
        <v>10</v>
      </c>
      <c r="AB47" s="45">
        <f t="shared" ca="1" si="68"/>
        <v>0.35714285714285715</v>
      </c>
      <c r="AC47" s="22"/>
    </row>
    <row r="48" spans="1:29" x14ac:dyDescent="0.25">
      <c r="A48" t="str">
        <f t="shared" ca="1" si="74"/>
        <v>F82650</v>
      </c>
      <c r="B48" s="42" t="str">
        <f ca="1">IFERROR(VLOOKUP(A48,'Practice Panel'!$A$12:$F$131,5,FALSE),"")</f>
        <v>BK-4</v>
      </c>
      <c r="C48" t="str">
        <f ca="1">IFERROR(VLOOKUP(A48,'Practice Panel'!$A$12:$B$131,2,FALSE)&amp;" "&amp;VLOOKUP(A48,'Practice Panel'!$A$14:$H$130,7,FALSE),"")</f>
        <v xml:space="preserve">Ripple Road Medical Centre </v>
      </c>
      <c r="D48" s="70">
        <f ca="1">SUMIFS(INDIRECT(D$18),BHR_SMI_LIS[OrgID],$A48,BHR_SMI_LIS[Rel_D],$C$20)</f>
        <v>9495</v>
      </c>
      <c r="E48" s="70">
        <f ca="1">SUMIFS(INDIRECT(E$18),BHR_SMI_LIS[OrgID],$A48,BHR_SMI_LIS[Rel_D],$C$20)</f>
        <v>62</v>
      </c>
      <c r="F48" s="70">
        <f ca="1">SUMIFS(INDIRECT(F$18),BHR_SMI_LIS[OrgID],$A48,BHR_SMI_LIS[Rel_D],$C$20)</f>
        <v>61</v>
      </c>
      <c r="G48" s="70">
        <f ca="1">SUMIFS(INDIRECT(G$18),BHR_SMI_LIS[OrgID],$A48,BHR_SMI_LIS[Rel_D],$C$20)</f>
        <v>18</v>
      </c>
      <c r="H48" s="45">
        <f t="shared" ca="1" si="59"/>
        <v>0.29508196721311475</v>
      </c>
      <c r="I48" s="70">
        <f ca="1">SUMIFS(INDIRECT(I$18),BHR_SMI_LIS[OrgID],$A48,BHR_SMI_LIS[Rel_D],$C$20)</f>
        <v>34</v>
      </c>
      <c r="J48" s="45">
        <f t="shared" ca="1" si="60"/>
        <v>0.55737704918032782</v>
      </c>
      <c r="K48" s="70">
        <f ca="1">SUMIFS(INDIRECT(K$18),BHR_SMI_LIS[OrgID],$A48,BHR_SMI_LIS[Rel_D],$C$20)</f>
        <v>50</v>
      </c>
      <c r="L48" s="45">
        <f t="shared" ca="1" si="60"/>
        <v>0.81967213114754101</v>
      </c>
      <c r="M48" s="70">
        <f ca="1">SUMIFS(INDIRECT(M$18),BHR_SMI_LIS[OrgID],$A48,BHR_SMI_LIS[Rel_D],$C$20)</f>
        <v>42</v>
      </c>
      <c r="N48" s="45">
        <f t="shared" ref="N48" ca="1" si="155">IFERROR(M48/$F48,"")</f>
        <v>0.68852459016393441</v>
      </c>
      <c r="O48" s="70">
        <f ca="1">SUMIFS(INDIRECT(O$18),BHR_SMI_LIS[OrgID],$A48,BHR_SMI_LIS[Rel_D],$C$20)</f>
        <v>40</v>
      </c>
      <c r="P48" s="45">
        <f t="shared" ref="P48" ca="1" si="156">IFERROR(O48/$F48,"")</f>
        <v>0.65573770491803274</v>
      </c>
      <c r="Q48" s="70">
        <f ca="1">SUMIFS(INDIRECT(Q$18),BHR_SMI_LIS[OrgID],$A48,BHR_SMI_LIS[Rel_D],$C$20)</f>
        <v>37</v>
      </c>
      <c r="R48" s="45">
        <f t="shared" ref="R48" ca="1" si="157">IFERROR(Q48/$F48,"")</f>
        <v>0.60655737704918034</v>
      </c>
      <c r="S48" s="70">
        <f ca="1">SUMIFS(INDIRECT(S$18),BHR_SMI_LIS[OrgID],$A48,BHR_SMI_LIS[Rel_D],$C$20)</f>
        <v>37</v>
      </c>
      <c r="T48" s="45">
        <f t="shared" ref="T48" ca="1" si="158">IFERROR(S48/$F48,"")</f>
        <v>0.60655737704918034</v>
      </c>
      <c r="U48" s="70">
        <f ca="1">SUMIFS(INDIRECT(U$18),BHR_SMI_LIS[OrgID],$A48,BHR_SMI_LIS[Rel_D],$C$20)</f>
        <v>59</v>
      </c>
      <c r="V48" s="45">
        <f t="shared" ref="V48" ca="1" si="159">IFERROR(U48/$F48,"")</f>
        <v>0.96721311475409832</v>
      </c>
      <c r="W48" s="70">
        <f ca="1">SUMIFS(INDIRECT(W$18),BHR_SMI_LIS[OrgID],$A48,BHR_SMI_LIS[Rel_D],$C$20)</f>
        <v>21</v>
      </c>
      <c r="X48" s="45">
        <f t="shared" ca="1" si="66"/>
        <v>0.34426229508196721</v>
      </c>
      <c r="Y48" s="70">
        <f ca="1">SUMIFS(INDIRECT(Y$18),BHR_SMI_LIS[OrgID],$A48,BHR_SMI_LIS[Rel_D],$C$20)</f>
        <v>52</v>
      </c>
      <c r="Z48" s="45">
        <f t="shared" ca="1" si="67"/>
        <v>0.85245901639344257</v>
      </c>
      <c r="AA48" s="70">
        <f ca="1">SUMIFS(INDIRECT(AA$18),BHR_SMI_LIS[OrgID],$A48,BHR_SMI_LIS[Rel_D],$C$20)</f>
        <v>14</v>
      </c>
      <c r="AB48" s="45">
        <f t="shared" ca="1" si="68"/>
        <v>0.22950819672131148</v>
      </c>
      <c r="AC48" s="22"/>
    </row>
    <row r="49" spans="1:29" x14ac:dyDescent="0.25">
      <c r="A49" t="str">
        <f t="shared" ca="1" si="74"/>
        <v>F82680</v>
      </c>
      <c r="B49" s="42" t="str">
        <f ca="1">IFERROR(VLOOKUP(A49,'Practice Panel'!$A$12:$F$131,5,FALSE),"")</f>
        <v>BK-4</v>
      </c>
      <c r="C49" t="str">
        <f ca="1">IFERROR(VLOOKUP(A49,'Practice Panel'!$A$12:$B$131,2,FALSE)&amp;" "&amp;VLOOKUP(A49,'Practice Panel'!$A$14:$H$130,7,FALSE),"")</f>
        <v xml:space="preserve">Highgrove Surgery </v>
      </c>
      <c r="D49" s="70">
        <f ca="1">SUMIFS(INDIRECT(D$18),BHR_SMI_LIS[OrgID],$A49,BHR_SMI_LIS[Rel_D],$C$20)</f>
        <v>10231</v>
      </c>
      <c r="E49" s="70">
        <f ca="1">SUMIFS(INDIRECT(E$18),BHR_SMI_LIS[OrgID],$A49,BHR_SMI_LIS[Rel_D],$C$20)</f>
        <v>120</v>
      </c>
      <c r="F49" s="70">
        <f ca="1">SUMIFS(INDIRECT(F$18),BHR_SMI_LIS[OrgID],$A49,BHR_SMI_LIS[Rel_D],$C$20)</f>
        <v>112</v>
      </c>
      <c r="G49" s="70">
        <f ca="1">SUMIFS(INDIRECT(G$18),BHR_SMI_LIS[OrgID],$A49,BHR_SMI_LIS[Rel_D],$C$20)</f>
        <v>72</v>
      </c>
      <c r="H49" s="45">
        <f t="shared" ca="1" si="59"/>
        <v>0.6428571428571429</v>
      </c>
      <c r="I49" s="70">
        <f ca="1">SUMIFS(INDIRECT(I$18),BHR_SMI_LIS[OrgID],$A49,BHR_SMI_LIS[Rel_D],$C$20)</f>
        <v>77</v>
      </c>
      <c r="J49" s="45">
        <f t="shared" ca="1" si="60"/>
        <v>0.6875</v>
      </c>
      <c r="K49" s="70">
        <f ca="1">SUMIFS(INDIRECT(K$18),BHR_SMI_LIS[OrgID],$A49,BHR_SMI_LIS[Rel_D],$C$20)</f>
        <v>107</v>
      </c>
      <c r="L49" s="45">
        <f t="shared" ca="1" si="60"/>
        <v>0.9553571428571429</v>
      </c>
      <c r="M49" s="70">
        <f ca="1">SUMIFS(INDIRECT(M$18),BHR_SMI_LIS[OrgID],$A49,BHR_SMI_LIS[Rel_D],$C$20)</f>
        <v>106</v>
      </c>
      <c r="N49" s="45">
        <f t="shared" ref="N49" ca="1" si="160">IFERROR(M49/$F49,"")</f>
        <v>0.9464285714285714</v>
      </c>
      <c r="O49" s="70">
        <f ca="1">SUMIFS(INDIRECT(O$18),BHR_SMI_LIS[OrgID],$A49,BHR_SMI_LIS[Rel_D],$C$20)</f>
        <v>83</v>
      </c>
      <c r="P49" s="45">
        <f t="shared" ref="P49" ca="1" si="161">IFERROR(O49/$F49,"")</f>
        <v>0.7410714285714286</v>
      </c>
      <c r="Q49" s="70">
        <f ca="1">SUMIFS(INDIRECT(Q$18),BHR_SMI_LIS[OrgID],$A49,BHR_SMI_LIS[Rel_D],$C$20)</f>
        <v>98</v>
      </c>
      <c r="R49" s="45">
        <f t="shared" ref="R49" ca="1" si="162">IFERROR(Q49/$F49,"")</f>
        <v>0.875</v>
      </c>
      <c r="S49" s="70">
        <f ca="1">SUMIFS(INDIRECT(S$18),BHR_SMI_LIS[OrgID],$A49,BHR_SMI_LIS[Rel_D],$C$20)</f>
        <v>94</v>
      </c>
      <c r="T49" s="45">
        <f t="shared" ref="T49" ca="1" si="163">IFERROR(S49/$F49,"")</f>
        <v>0.8392857142857143</v>
      </c>
      <c r="U49" s="70">
        <f ca="1">SUMIFS(INDIRECT(U$18),BHR_SMI_LIS[OrgID],$A49,BHR_SMI_LIS[Rel_D],$C$20)</f>
        <v>106</v>
      </c>
      <c r="V49" s="45">
        <f t="shared" ref="V49" ca="1" si="164">IFERROR(U49/$F49,"")</f>
        <v>0.9464285714285714</v>
      </c>
      <c r="W49" s="70">
        <f ca="1">SUMIFS(INDIRECT(W$18),BHR_SMI_LIS[OrgID],$A49,BHR_SMI_LIS[Rel_D],$C$20)</f>
        <v>0</v>
      </c>
      <c r="X49" s="45">
        <f t="shared" ca="1" si="66"/>
        <v>0</v>
      </c>
      <c r="Y49" s="70">
        <f ca="1">SUMIFS(INDIRECT(Y$18),BHR_SMI_LIS[OrgID],$A49,BHR_SMI_LIS[Rel_D],$C$20)</f>
        <v>106</v>
      </c>
      <c r="Z49" s="45">
        <f t="shared" ca="1" si="67"/>
        <v>0.9464285714285714</v>
      </c>
      <c r="AA49" s="70">
        <f ca="1">SUMIFS(INDIRECT(AA$18),BHR_SMI_LIS[OrgID],$A49,BHR_SMI_LIS[Rel_D],$C$20)</f>
        <v>41</v>
      </c>
      <c r="AB49" s="45">
        <f t="shared" ca="1" si="68"/>
        <v>0.36607142857142855</v>
      </c>
      <c r="AC49" s="22"/>
    </row>
    <row r="50" spans="1:29" x14ac:dyDescent="0.25">
      <c r="A50" t="str">
        <f t="shared" ca="1" si="74"/>
        <v>F82027</v>
      </c>
      <c r="B50" s="42" t="str">
        <f ca="1">IFERROR(VLOOKUP(A50,'Practice Panel'!$A$12:$F$131,5,FALSE),"")</f>
        <v>BK-5</v>
      </c>
      <c r="C50" t="str">
        <f ca="1">IFERROR(VLOOKUP(A50,'Practice Panel'!$A$12:$B$131,2,FALSE)&amp;" "&amp;VLOOKUP(A50,'Practice Panel'!$A$14:$H$130,7,FALSE),"")</f>
        <v xml:space="preserve">Faircross Health Centre </v>
      </c>
      <c r="D50" s="70">
        <f ca="1">SUMIFS(INDIRECT(D$18),BHR_SMI_LIS[OrgID],$A50,BHR_SMI_LIS[Rel_D],$C$20)</f>
        <v>2119</v>
      </c>
      <c r="E50" s="70">
        <f ca="1">SUMIFS(INDIRECT(E$18),BHR_SMI_LIS[OrgID],$A50,BHR_SMI_LIS[Rel_D],$C$20)</f>
        <v>19</v>
      </c>
      <c r="F50" s="70">
        <f ca="1">SUMIFS(INDIRECT(F$18),BHR_SMI_LIS[OrgID],$A50,BHR_SMI_LIS[Rel_D],$C$20)</f>
        <v>19</v>
      </c>
      <c r="G50" s="70">
        <f ca="1">SUMIFS(INDIRECT(G$18),BHR_SMI_LIS[OrgID],$A50,BHR_SMI_LIS[Rel_D],$C$20)</f>
        <v>8</v>
      </c>
      <c r="H50" s="45">
        <f t="shared" ca="1" si="59"/>
        <v>0.42105263157894735</v>
      </c>
      <c r="I50" s="70">
        <f ca="1">SUMIFS(INDIRECT(I$18),BHR_SMI_LIS[OrgID],$A50,BHR_SMI_LIS[Rel_D],$C$20)</f>
        <v>9</v>
      </c>
      <c r="J50" s="45">
        <f t="shared" ca="1" si="60"/>
        <v>0.47368421052631576</v>
      </c>
      <c r="K50" s="70">
        <f ca="1">SUMIFS(INDIRECT(K$18),BHR_SMI_LIS[OrgID],$A50,BHR_SMI_LIS[Rel_D],$C$20)</f>
        <v>10</v>
      </c>
      <c r="L50" s="45">
        <f t="shared" ca="1" si="60"/>
        <v>0.52631578947368418</v>
      </c>
      <c r="M50" s="70">
        <f ca="1">SUMIFS(INDIRECT(M$18),BHR_SMI_LIS[OrgID],$A50,BHR_SMI_LIS[Rel_D],$C$20)</f>
        <v>13</v>
      </c>
      <c r="N50" s="45">
        <f t="shared" ref="N50" ca="1" si="165">IFERROR(M50/$F50,"")</f>
        <v>0.68421052631578949</v>
      </c>
      <c r="O50" s="70">
        <f ca="1">SUMIFS(INDIRECT(O$18),BHR_SMI_LIS[OrgID],$A50,BHR_SMI_LIS[Rel_D],$C$20)</f>
        <v>13</v>
      </c>
      <c r="P50" s="45">
        <f t="shared" ref="P50" ca="1" si="166">IFERROR(O50/$F50,"")</f>
        <v>0.68421052631578949</v>
      </c>
      <c r="Q50" s="70">
        <f ca="1">SUMIFS(INDIRECT(Q$18),BHR_SMI_LIS[OrgID],$A50,BHR_SMI_LIS[Rel_D],$C$20)</f>
        <v>14</v>
      </c>
      <c r="R50" s="45">
        <f t="shared" ref="R50" ca="1" si="167">IFERROR(Q50/$F50,"")</f>
        <v>0.73684210526315785</v>
      </c>
      <c r="S50" s="70">
        <f ca="1">SUMIFS(INDIRECT(S$18),BHR_SMI_LIS[OrgID],$A50,BHR_SMI_LIS[Rel_D],$C$20)</f>
        <v>13</v>
      </c>
      <c r="T50" s="45">
        <f t="shared" ref="T50" ca="1" si="168">IFERROR(S50/$F50,"")</f>
        <v>0.68421052631578949</v>
      </c>
      <c r="U50" s="70">
        <f ca="1">SUMIFS(INDIRECT(U$18),BHR_SMI_LIS[OrgID],$A50,BHR_SMI_LIS[Rel_D],$C$20)</f>
        <v>18</v>
      </c>
      <c r="V50" s="45">
        <f t="shared" ref="V50" ca="1" si="169">IFERROR(U50/$F50,"")</f>
        <v>0.94736842105263153</v>
      </c>
      <c r="W50" s="70">
        <f ca="1">SUMIFS(INDIRECT(W$18),BHR_SMI_LIS[OrgID],$A50,BHR_SMI_LIS[Rel_D],$C$20)</f>
        <v>15</v>
      </c>
      <c r="X50" s="45">
        <f t="shared" ca="1" si="66"/>
        <v>0.78947368421052633</v>
      </c>
      <c r="Y50" s="70">
        <f ca="1">SUMIFS(INDIRECT(Y$18),BHR_SMI_LIS[OrgID],$A50,BHR_SMI_LIS[Rel_D],$C$20)</f>
        <v>12</v>
      </c>
      <c r="Z50" s="45">
        <f t="shared" ca="1" si="67"/>
        <v>0.63157894736842102</v>
      </c>
      <c r="AA50" s="70">
        <f ca="1">SUMIFS(INDIRECT(AA$18),BHR_SMI_LIS[OrgID],$A50,BHR_SMI_LIS[Rel_D],$C$20)</f>
        <v>6</v>
      </c>
      <c r="AB50" s="45">
        <f t="shared" ca="1" si="68"/>
        <v>0.31578947368421051</v>
      </c>
      <c r="AC50" s="22"/>
    </row>
    <row r="51" spans="1:29" x14ac:dyDescent="0.25">
      <c r="A51" t="str">
        <f t="shared" ca="1" si="74"/>
        <v>F82012</v>
      </c>
      <c r="B51" s="42" t="str">
        <f ca="1">IFERROR(VLOOKUP(A51,'Practice Panel'!$A$12:$F$131,5,FALSE),"")</f>
        <v>BK-5</v>
      </c>
      <c r="C51" t="str">
        <f ca="1">IFERROR(VLOOKUP(A51,'Practice Panel'!$A$12:$B$131,2,FALSE)&amp;" "&amp;VLOOKUP(A51,'Practice Panel'!$A$14:$H$130,7,FALSE),"")</f>
        <v xml:space="preserve">Five Elms </v>
      </c>
      <c r="D51" s="70">
        <f ca="1">SUMIFS(INDIRECT(D$18),BHR_SMI_LIS[OrgID],$A51,BHR_SMI_LIS[Rel_D],$C$20)</f>
        <v>3903</v>
      </c>
      <c r="E51" s="70">
        <f ca="1">SUMIFS(INDIRECT(E$18),BHR_SMI_LIS[OrgID],$A51,BHR_SMI_LIS[Rel_D],$C$20)</f>
        <v>29</v>
      </c>
      <c r="F51" s="70">
        <f ca="1">SUMIFS(INDIRECT(F$18),BHR_SMI_LIS[OrgID],$A51,BHR_SMI_LIS[Rel_D],$C$20)</f>
        <v>28</v>
      </c>
      <c r="G51" s="70">
        <f ca="1">SUMIFS(INDIRECT(G$18),BHR_SMI_LIS[OrgID],$A51,BHR_SMI_LIS[Rel_D],$C$20)</f>
        <v>6</v>
      </c>
      <c r="H51" s="45">
        <f t="shared" ca="1" si="59"/>
        <v>0.21428571428571427</v>
      </c>
      <c r="I51" s="70">
        <f ca="1">SUMIFS(INDIRECT(I$18),BHR_SMI_LIS[OrgID],$A51,BHR_SMI_LIS[Rel_D],$C$20)</f>
        <v>12</v>
      </c>
      <c r="J51" s="45">
        <f t="shared" ca="1" si="60"/>
        <v>0.42857142857142855</v>
      </c>
      <c r="K51" s="70">
        <f ca="1">SUMIFS(INDIRECT(K$18),BHR_SMI_LIS[OrgID],$A51,BHR_SMI_LIS[Rel_D],$C$20)</f>
        <v>28</v>
      </c>
      <c r="L51" s="45">
        <f t="shared" ca="1" si="60"/>
        <v>1</v>
      </c>
      <c r="M51" s="70">
        <f ca="1">SUMIFS(INDIRECT(M$18),BHR_SMI_LIS[OrgID],$A51,BHR_SMI_LIS[Rel_D],$C$20)</f>
        <v>28</v>
      </c>
      <c r="N51" s="45">
        <f t="shared" ref="N51" ca="1" si="170">IFERROR(M51/$F51,"")</f>
        <v>1</v>
      </c>
      <c r="O51" s="70">
        <f ca="1">SUMIFS(INDIRECT(O$18),BHR_SMI_LIS[OrgID],$A51,BHR_SMI_LIS[Rel_D],$C$20)</f>
        <v>15</v>
      </c>
      <c r="P51" s="45">
        <f t="shared" ref="P51" ca="1" si="171">IFERROR(O51/$F51,"")</f>
        <v>0.5357142857142857</v>
      </c>
      <c r="Q51" s="70">
        <f ca="1">SUMIFS(INDIRECT(Q$18),BHR_SMI_LIS[OrgID],$A51,BHR_SMI_LIS[Rel_D],$C$20)</f>
        <v>15</v>
      </c>
      <c r="R51" s="45">
        <f t="shared" ref="R51" ca="1" si="172">IFERROR(Q51/$F51,"")</f>
        <v>0.5357142857142857</v>
      </c>
      <c r="S51" s="70">
        <f ca="1">SUMIFS(INDIRECT(S$18),BHR_SMI_LIS[OrgID],$A51,BHR_SMI_LIS[Rel_D],$C$20)</f>
        <v>19</v>
      </c>
      <c r="T51" s="45">
        <f t="shared" ref="T51" ca="1" si="173">IFERROR(S51/$F51,"")</f>
        <v>0.6785714285714286</v>
      </c>
      <c r="U51" s="70">
        <f ca="1">SUMIFS(INDIRECT(U$18),BHR_SMI_LIS[OrgID],$A51,BHR_SMI_LIS[Rel_D],$C$20)</f>
        <v>25</v>
      </c>
      <c r="V51" s="45">
        <f t="shared" ref="V51" ca="1" si="174">IFERROR(U51/$F51,"")</f>
        <v>0.8928571428571429</v>
      </c>
      <c r="W51" s="70">
        <f ca="1">SUMIFS(INDIRECT(W$18),BHR_SMI_LIS[OrgID],$A51,BHR_SMI_LIS[Rel_D],$C$20)</f>
        <v>14</v>
      </c>
      <c r="X51" s="45">
        <f t="shared" ca="1" si="66"/>
        <v>0.5</v>
      </c>
      <c r="Y51" s="70">
        <f ca="1">SUMIFS(INDIRECT(Y$18),BHR_SMI_LIS[OrgID],$A51,BHR_SMI_LIS[Rel_D],$C$20)</f>
        <v>21</v>
      </c>
      <c r="Z51" s="45">
        <f t="shared" ca="1" si="67"/>
        <v>0.75</v>
      </c>
      <c r="AA51" s="70">
        <f ca="1">SUMIFS(INDIRECT(AA$18),BHR_SMI_LIS[OrgID],$A51,BHR_SMI_LIS[Rel_D],$C$20)</f>
        <v>10</v>
      </c>
      <c r="AB51" s="45">
        <f t="shared" ca="1" si="68"/>
        <v>0.35714285714285715</v>
      </c>
      <c r="AC51" s="22"/>
    </row>
    <row r="52" spans="1:29" x14ac:dyDescent="0.25">
      <c r="A52" t="str">
        <f t="shared" ca="1" si="74"/>
        <v>F82025</v>
      </c>
      <c r="B52" s="42" t="str">
        <f ca="1">IFERROR(VLOOKUP(A52,'Practice Panel'!$A$12:$F$131,5,FALSE),"")</f>
        <v>BK-5</v>
      </c>
      <c r="C52" t="str">
        <f ca="1">IFERROR(VLOOKUP(A52,'Practice Panel'!$A$12:$B$131,2,FALSE)&amp;" "&amp;VLOOKUP(A52,'Practice Panel'!$A$14:$H$130,7,FALSE),"")</f>
        <v xml:space="preserve">Julia Engwell Surgery </v>
      </c>
      <c r="D52" s="70">
        <f ca="1">SUMIFS(INDIRECT(D$18),BHR_SMI_LIS[OrgID],$A52,BHR_SMI_LIS[Rel_D],$C$20)</f>
        <v>5782</v>
      </c>
      <c r="E52" s="70">
        <f ca="1">SUMIFS(INDIRECT(E$18),BHR_SMI_LIS[OrgID],$A52,BHR_SMI_LIS[Rel_D],$C$20)</f>
        <v>35</v>
      </c>
      <c r="F52" s="70">
        <f ca="1">SUMIFS(INDIRECT(F$18),BHR_SMI_LIS[OrgID],$A52,BHR_SMI_LIS[Rel_D],$C$20)</f>
        <v>31</v>
      </c>
      <c r="G52" s="70">
        <f ca="1">SUMIFS(INDIRECT(G$18),BHR_SMI_LIS[OrgID],$A52,BHR_SMI_LIS[Rel_D],$C$20)</f>
        <v>26</v>
      </c>
      <c r="H52" s="45">
        <f t="shared" ca="1" si="59"/>
        <v>0.83870967741935487</v>
      </c>
      <c r="I52" s="70">
        <f ca="1">SUMIFS(INDIRECT(I$18),BHR_SMI_LIS[OrgID],$A52,BHR_SMI_LIS[Rel_D],$C$20)</f>
        <v>27</v>
      </c>
      <c r="J52" s="45">
        <f t="shared" ca="1" si="60"/>
        <v>0.87096774193548387</v>
      </c>
      <c r="K52" s="70">
        <f ca="1">SUMIFS(INDIRECT(K$18),BHR_SMI_LIS[OrgID],$A52,BHR_SMI_LIS[Rel_D],$C$20)</f>
        <v>31</v>
      </c>
      <c r="L52" s="45">
        <f t="shared" ca="1" si="60"/>
        <v>1</v>
      </c>
      <c r="M52" s="70">
        <f ca="1">SUMIFS(INDIRECT(M$18),BHR_SMI_LIS[OrgID],$A52,BHR_SMI_LIS[Rel_D],$C$20)</f>
        <v>31</v>
      </c>
      <c r="N52" s="45">
        <f t="shared" ref="N52" ca="1" si="175">IFERROR(M52/$F52,"")</f>
        <v>1</v>
      </c>
      <c r="O52" s="70">
        <f ca="1">SUMIFS(INDIRECT(O$18),BHR_SMI_LIS[OrgID],$A52,BHR_SMI_LIS[Rel_D],$C$20)</f>
        <v>29</v>
      </c>
      <c r="P52" s="45">
        <f t="shared" ref="P52" ca="1" si="176">IFERROR(O52/$F52,"")</f>
        <v>0.93548387096774188</v>
      </c>
      <c r="Q52" s="70">
        <f ca="1">SUMIFS(INDIRECT(Q$18),BHR_SMI_LIS[OrgID],$A52,BHR_SMI_LIS[Rel_D],$C$20)</f>
        <v>27</v>
      </c>
      <c r="R52" s="45">
        <f t="shared" ref="R52" ca="1" si="177">IFERROR(Q52/$F52,"")</f>
        <v>0.87096774193548387</v>
      </c>
      <c r="S52" s="70">
        <f ca="1">SUMIFS(INDIRECT(S$18),BHR_SMI_LIS[OrgID],$A52,BHR_SMI_LIS[Rel_D],$C$20)</f>
        <v>28</v>
      </c>
      <c r="T52" s="45">
        <f t="shared" ref="T52" ca="1" si="178">IFERROR(S52/$F52,"")</f>
        <v>0.90322580645161288</v>
      </c>
      <c r="U52" s="70">
        <f ca="1">SUMIFS(INDIRECT(U$18),BHR_SMI_LIS[OrgID],$A52,BHR_SMI_LIS[Rel_D],$C$20)</f>
        <v>31</v>
      </c>
      <c r="V52" s="45">
        <f t="shared" ref="V52" ca="1" si="179">IFERROR(U52/$F52,"")</f>
        <v>1</v>
      </c>
      <c r="W52" s="70">
        <f ca="1">SUMIFS(INDIRECT(W$18),BHR_SMI_LIS[OrgID],$A52,BHR_SMI_LIS[Rel_D],$C$20)</f>
        <v>29</v>
      </c>
      <c r="X52" s="45">
        <f t="shared" ca="1" si="66"/>
        <v>0.93548387096774188</v>
      </c>
      <c r="Y52" s="70">
        <f ca="1">SUMIFS(INDIRECT(Y$18),BHR_SMI_LIS[OrgID],$A52,BHR_SMI_LIS[Rel_D],$C$20)</f>
        <v>30</v>
      </c>
      <c r="Z52" s="45">
        <f t="shared" ca="1" si="67"/>
        <v>0.967741935483871</v>
      </c>
      <c r="AA52" s="70">
        <f ca="1">SUMIFS(INDIRECT(AA$18),BHR_SMI_LIS[OrgID],$A52,BHR_SMI_LIS[Rel_D],$C$20)</f>
        <v>15</v>
      </c>
      <c r="AB52" s="45">
        <f t="shared" ca="1" si="68"/>
        <v>0.4838709677419355</v>
      </c>
      <c r="AC52" s="22"/>
    </row>
    <row r="53" spans="1:29" x14ac:dyDescent="0.25">
      <c r="A53" t="str">
        <f t="shared" ca="1" si="74"/>
        <v>F82051</v>
      </c>
      <c r="B53" s="42" t="str">
        <f ca="1">IFERROR(VLOOKUP(A53,'Practice Panel'!$A$12:$F$131,5,FALSE),"")</f>
        <v>BK-5</v>
      </c>
      <c r="C53" t="str">
        <f ca="1">IFERROR(VLOOKUP(A53,'Practice Panel'!$A$12:$B$131,2,FALSE)&amp;" "&amp;VLOOKUP(A53,'Practice Panel'!$A$14:$H$130,7,FALSE),"")</f>
        <v xml:space="preserve">Laburnum Health centre </v>
      </c>
      <c r="D53" s="70">
        <f ca="1">SUMIFS(INDIRECT(D$18),BHR_SMI_LIS[OrgID],$A53,BHR_SMI_LIS[Rel_D],$C$20)</f>
        <v>9617</v>
      </c>
      <c r="E53" s="70">
        <f ca="1">SUMIFS(INDIRECT(E$18),BHR_SMI_LIS[OrgID],$A53,BHR_SMI_LIS[Rel_D],$C$20)</f>
        <v>113</v>
      </c>
      <c r="F53" s="70">
        <f ca="1">SUMIFS(INDIRECT(F$18),BHR_SMI_LIS[OrgID],$A53,BHR_SMI_LIS[Rel_D],$C$20)</f>
        <v>112</v>
      </c>
      <c r="G53" s="70">
        <f ca="1">SUMIFS(INDIRECT(G$18),BHR_SMI_LIS[OrgID],$A53,BHR_SMI_LIS[Rel_D],$C$20)</f>
        <v>10</v>
      </c>
      <c r="H53" s="45">
        <f t="shared" ca="1" si="59"/>
        <v>8.9285714285714288E-2</v>
      </c>
      <c r="I53" s="70">
        <f ca="1">SUMIFS(INDIRECT(I$18),BHR_SMI_LIS[OrgID],$A53,BHR_SMI_LIS[Rel_D],$C$20)</f>
        <v>23</v>
      </c>
      <c r="J53" s="45">
        <f t="shared" ca="1" si="60"/>
        <v>0.20535714285714285</v>
      </c>
      <c r="K53" s="70">
        <f ca="1">SUMIFS(INDIRECT(K$18),BHR_SMI_LIS[OrgID],$A53,BHR_SMI_LIS[Rel_D],$C$20)</f>
        <v>72</v>
      </c>
      <c r="L53" s="45">
        <f t="shared" ca="1" si="60"/>
        <v>0.6428571428571429</v>
      </c>
      <c r="M53" s="70">
        <f ca="1">SUMIFS(INDIRECT(M$18),BHR_SMI_LIS[OrgID],$A53,BHR_SMI_LIS[Rel_D],$C$20)</f>
        <v>72</v>
      </c>
      <c r="N53" s="45">
        <f t="shared" ref="N53" ca="1" si="180">IFERROR(M53/$F53,"")</f>
        <v>0.6428571428571429</v>
      </c>
      <c r="O53" s="70">
        <f ca="1">SUMIFS(INDIRECT(O$18),BHR_SMI_LIS[OrgID],$A53,BHR_SMI_LIS[Rel_D],$C$20)</f>
        <v>50</v>
      </c>
      <c r="P53" s="45">
        <f t="shared" ref="P53" ca="1" si="181">IFERROR(O53/$F53,"")</f>
        <v>0.44642857142857145</v>
      </c>
      <c r="Q53" s="70">
        <f ca="1">SUMIFS(INDIRECT(Q$18),BHR_SMI_LIS[OrgID],$A53,BHR_SMI_LIS[Rel_D],$C$20)</f>
        <v>58</v>
      </c>
      <c r="R53" s="45">
        <f t="shared" ref="R53" ca="1" si="182">IFERROR(Q53/$F53,"")</f>
        <v>0.5178571428571429</v>
      </c>
      <c r="S53" s="70">
        <f ca="1">SUMIFS(INDIRECT(S$18),BHR_SMI_LIS[OrgID],$A53,BHR_SMI_LIS[Rel_D],$C$20)</f>
        <v>57</v>
      </c>
      <c r="T53" s="45">
        <f t="shared" ref="T53" ca="1" si="183">IFERROR(S53/$F53,"")</f>
        <v>0.5089285714285714</v>
      </c>
      <c r="U53" s="70">
        <f ca="1">SUMIFS(INDIRECT(U$18),BHR_SMI_LIS[OrgID],$A53,BHR_SMI_LIS[Rel_D],$C$20)</f>
        <v>105</v>
      </c>
      <c r="V53" s="45">
        <f t="shared" ref="V53" ca="1" si="184">IFERROR(U53/$F53,"")</f>
        <v>0.9375</v>
      </c>
      <c r="W53" s="70">
        <f ca="1">SUMIFS(INDIRECT(W$18),BHR_SMI_LIS[OrgID],$A53,BHR_SMI_LIS[Rel_D],$C$20)</f>
        <v>76</v>
      </c>
      <c r="X53" s="45">
        <f t="shared" ca="1" si="66"/>
        <v>0.6785714285714286</v>
      </c>
      <c r="Y53" s="70">
        <f ca="1">SUMIFS(INDIRECT(Y$18),BHR_SMI_LIS[OrgID],$A53,BHR_SMI_LIS[Rel_D],$C$20)</f>
        <v>59</v>
      </c>
      <c r="Z53" s="45">
        <f t="shared" ca="1" si="67"/>
        <v>0.5267857142857143</v>
      </c>
      <c r="AA53" s="70">
        <f ca="1">SUMIFS(INDIRECT(AA$18),BHR_SMI_LIS[OrgID],$A53,BHR_SMI_LIS[Rel_D],$C$20)</f>
        <v>29</v>
      </c>
      <c r="AB53" s="45">
        <f t="shared" ca="1" si="68"/>
        <v>0.25892857142857145</v>
      </c>
      <c r="AC53" s="22"/>
    </row>
    <row r="54" spans="1:29" x14ac:dyDescent="0.25">
      <c r="A54" t="str">
        <f t="shared" ca="1" si="74"/>
        <v>F82642</v>
      </c>
      <c r="B54" s="42" t="str">
        <f ca="1">IFERROR(VLOOKUP(A54,'Practice Panel'!$A$12:$F$131,5,FALSE),"")</f>
        <v>BK-5</v>
      </c>
      <c r="C54" t="str">
        <f ca="1">IFERROR(VLOOKUP(A54,'Practice Panel'!$A$12:$B$131,2,FALSE)&amp;" "&amp;VLOOKUP(A54,'Practice Panel'!$A$14:$H$130,7,FALSE),"")</f>
        <v xml:space="preserve">Gables Surgery </v>
      </c>
      <c r="D54" s="70">
        <f ca="1">SUMIFS(INDIRECT(D$18),BHR_SMI_LIS[OrgID],$A54,BHR_SMI_LIS[Rel_D],$C$20)</f>
        <v>7142</v>
      </c>
      <c r="E54" s="70">
        <f ca="1">SUMIFS(INDIRECT(E$18),BHR_SMI_LIS[OrgID],$A54,BHR_SMI_LIS[Rel_D],$C$20)</f>
        <v>78</v>
      </c>
      <c r="F54" s="70">
        <f ca="1">SUMIFS(INDIRECT(F$18),BHR_SMI_LIS[OrgID],$A54,BHR_SMI_LIS[Rel_D],$C$20)</f>
        <v>77</v>
      </c>
      <c r="G54" s="70">
        <f ca="1">SUMIFS(INDIRECT(G$18),BHR_SMI_LIS[OrgID],$A54,BHR_SMI_LIS[Rel_D],$C$20)</f>
        <v>8</v>
      </c>
      <c r="H54" s="45">
        <f t="shared" ca="1" si="59"/>
        <v>0.1038961038961039</v>
      </c>
      <c r="I54" s="70">
        <f ca="1">SUMIFS(INDIRECT(I$18),BHR_SMI_LIS[OrgID],$A54,BHR_SMI_LIS[Rel_D],$C$20)</f>
        <v>29</v>
      </c>
      <c r="J54" s="45">
        <f t="shared" ca="1" si="60"/>
        <v>0.37662337662337664</v>
      </c>
      <c r="K54" s="70">
        <f ca="1">SUMIFS(INDIRECT(K$18),BHR_SMI_LIS[OrgID],$A54,BHR_SMI_LIS[Rel_D],$C$20)</f>
        <v>56</v>
      </c>
      <c r="L54" s="45">
        <f t="shared" ca="1" si="60"/>
        <v>0.72727272727272729</v>
      </c>
      <c r="M54" s="70">
        <f ca="1">SUMIFS(INDIRECT(M$18),BHR_SMI_LIS[OrgID],$A54,BHR_SMI_LIS[Rel_D],$C$20)</f>
        <v>49</v>
      </c>
      <c r="N54" s="45">
        <f t="shared" ref="N54" ca="1" si="185">IFERROR(M54/$F54,"")</f>
        <v>0.63636363636363635</v>
      </c>
      <c r="O54" s="70">
        <f ca="1">SUMIFS(INDIRECT(O$18),BHR_SMI_LIS[OrgID],$A54,BHR_SMI_LIS[Rel_D],$C$20)</f>
        <v>38</v>
      </c>
      <c r="P54" s="45">
        <f t="shared" ref="P54" ca="1" si="186">IFERROR(O54/$F54,"")</f>
        <v>0.4935064935064935</v>
      </c>
      <c r="Q54" s="70">
        <f ca="1">SUMIFS(INDIRECT(Q$18),BHR_SMI_LIS[OrgID],$A54,BHR_SMI_LIS[Rel_D],$C$20)</f>
        <v>47</v>
      </c>
      <c r="R54" s="45">
        <f t="shared" ref="R54" ca="1" si="187">IFERROR(Q54/$F54,"")</f>
        <v>0.61038961038961037</v>
      </c>
      <c r="S54" s="70">
        <f ca="1">SUMIFS(INDIRECT(S$18),BHR_SMI_LIS[OrgID],$A54,BHR_SMI_LIS[Rel_D],$C$20)</f>
        <v>49</v>
      </c>
      <c r="T54" s="45">
        <f t="shared" ref="T54" ca="1" si="188">IFERROR(S54/$F54,"")</f>
        <v>0.63636363636363635</v>
      </c>
      <c r="U54" s="70">
        <f ca="1">SUMIFS(INDIRECT(U$18),BHR_SMI_LIS[OrgID],$A54,BHR_SMI_LIS[Rel_D],$C$20)</f>
        <v>72</v>
      </c>
      <c r="V54" s="45">
        <f t="shared" ref="V54" ca="1" si="189">IFERROR(U54/$F54,"")</f>
        <v>0.93506493506493504</v>
      </c>
      <c r="W54" s="70">
        <f ca="1">SUMIFS(INDIRECT(W$18),BHR_SMI_LIS[OrgID],$A54,BHR_SMI_LIS[Rel_D],$C$20)</f>
        <v>17</v>
      </c>
      <c r="X54" s="45">
        <f t="shared" ca="1" si="66"/>
        <v>0.22077922077922077</v>
      </c>
      <c r="Y54" s="70">
        <f ca="1">SUMIFS(INDIRECT(Y$18),BHR_SMI_LIS[OrgID],$A54,BHR_SMI_LIS[Rel_D],$C$20)</f>
        <v>61</v>
      </c>
      <c r="Z54" s="45">
        <f t="shared" ca="1" si="67"/>
        <v>0.79220779220779225</v>
      </c>
      <c r="AA54" s="70">
        <f ca="1">SUMIFS(INDIRECT(AA$18),BHR_SMI_LIS[OrgID],$A54,BHR_SMI_LIS[Rel_D],$C$20)</f>
        <v>30</v>
      </c>
      <c r="AB54" s="45">
        <f t="shared" ca="1" si="68"/>
        <v>0.38961038961038963</v>
      </c>
      <c r="AC54" s="22"/>
    </row>
    <row r="55" spans="1:29" x14ac:dyDescent="0.25">
      <c r="A55" t="str">
        <f t="shared" ca="1" si="74"/>
        <v>F82661</v>
      </c>
      <c r="B55" s="42" t="str">
        <f ca="1">IFERROR(VLOOKUP(A55,'Practice Panel'!$A$12:$F$131,5,FALSE),"")</f>
        <v>BK-5</v>
      </c>
      <c r="C55" t="str">
        <f ca="1">IFERROR(VLOOKUP(A55,'Practice Panel'!$A$12:$B$131,2,FALSE)&amp;" "&amp;VLOOKUP(A55,'Practice Panel'!$A$14:$H$130,7,FALSE),"")</f>
        <v xml:space="preserve">Green Lane Surgery </v>
      </c>
      <c r="D55" s="70">
        <f ca="1">SUMIFS(INDIRECT(D$18),BHR_SMI_LIS[OrgID],$A55,BHR_SMI_LIS[Rel_D],$C$20)</f>
        <v>4005</v>
      </c>
      <c r="E55" s="70">
        <f ca="1">SUMIFS(INDIRECT(E$18),BHR_SMI_LIS[OrgID],$A55,BHR_SMI_LIS[Rel_D],$C$20)</f>
        <v>24</v>
      </c>
      <c r="F55" s="70">
        <f ca="1">SUMIFS(INDIRECT(F$18),BHR_SMI_LIS[OrgID],$A55,BHR_SMI_LIS[Rel_D],$C$20)</f>
        <v>23</v>
      </c>
      <c r="G55" s="70">
        <f ca="1">SUMIFS(INDIRECT(G$18),BHR_SMI_LIS[OrgID],$A55,BHR_SMI_LIS[Rel_D],$C$20)</f>
        <v>16</v>
      </c>
      <c r="H55" s="45">
        <f t="shared" ca="1" si="59"/>
        <v>0.69565217391304346</v>
      </c>
      <c r="I55" s="70">
        <f ca="1">SUMIFS(INDIRECT(I$18),BHR_SMI_LIS[OrgID],$A55,BHR_SMI_LIS[Rel_D],$C$20)</f>
        <v>16</v>
      </c>
      <c r="J55" s="45">
        <f t="shared" ca="1" si="60"/>
        <v>0.69565217391304346</v>
      </c>
      <c r="K55" s="70">
        <f ca="1">SUMIFS(INDIRECT(K$18),BHR_SMI_LIS[OrgID],$A55,BHR_SMI_LIS[Rel_D],$C$20)</f>
        <v>19</v>
      </c>
      <c r="L55" s="45">
        <f t="shared" ca="1" si="60"/>
        <v>0.82608695652173914</v>
      </c>
      <c r="M55" s="70">
        <f ca="1">SUMIFS(INDIRECT(M$18),BHR_SMI_LIS[OrgID],$A55,BHR_SMI_LIS[Rel_D],$C$20)</f>
        <v>18</v>
      </c>
      <c r="N55" s="45">
        <f t="shared" ref="N55" ca="1" si="190">IFERROR(M55/$F55,"")</f>
        <v>0.78260869565217395</v>
      </c>
      <c r="O55" s="70">
        <f ca="1">SUMIFS(INDIRECT(O$18),BHR_SMI_LIS[OrgID],$A55,BHR_SMI_LIS[Rel_D],$C$20)</f>
        <v>17</v>
      </c>
      <c r="P55" s="45">
        <f t="shared" ref="P55" ca="1" si="191">IFERROR(O55/$F55,"")</f>
        <v>0.73913043478260865</v>
      </c>
      <c r="Q55" s="70">
        <f ca="1">SUMIFS(INDIRECT(Q$18),BHR_SMI_LIS[OrgID],$A55,BHR_SMI_LIS[Rel_D],$C$20)</f>
        <v>17</v>
      </c>
      <c r="R55" s="45">
        <f t="shared" ref="R55" ca="1" si="192">IFERROR(Q55/$F55,"")</f>
        <v>0.73913043478260865</v>
      </c>
      <c r="S55" s="70">
        <f ca="1">SUMIFS(INDIRECT(S$18),BHR_SMI_LIS[OrgID],$A55,BHR_SMI_LIS[Rel_D],$C$20)</f>
        <v>16</v>
      </c>
      <c r="T55" s="45">
        <f t="shared" ref="T55" ca="1" si="193">IFERROR(S55/$F55,"")</f>
        <v>0.69565217391304346</v>
      </c>
      <c r="U55" s="70">
        <f ca="1">SUMIFS(INDIRECT(U$18),BHR_SMI_LIS[OrgID],$A55,BHR_SMI_LIS[Rel_D],$C$20)</f>
        <v>23</v>
      </c>
      <c r="V55" s="45">
        <f t="shared" ref="V55" ca="1" si="194">IFERROR(U55/$F55,"")</f>
        <v>1</v>
      </c>
      <c r="W55" s="70">
        <f ca="1">SUMIFS(INDIRECT(W$18),BHR_SMI_LIS[OrgID],$A55,BHR_SMI_LIS[Rel_D],$C$20)</f>
        <v>17</v>
      </c>
      <c r="X55" s="45">
        <f t="shared" ca="1" si="66"/>
        <v>0.73913043478260865</v>
      </c>
      <c r="Y55" s="70">
        <f ca="1">SUMIFS(INDIRECT(Y$18),BHR_SMI_LIS[OrgID],$A55,BHR_SMI_LIS[Rel_D],$C$20)</f>
        <v>20</v>
      </c>
      <c r="Z55" s="45">
        <f t="shared" ca="1" si="67"/>
        <v>0.86956521739130432</v>
      </c>
      <c r="AA55" s="70">
        <f ca="1">SUMIFS(INDIRECT(AA$18),BHR_SMI_LIS[OrgID],$A55,BHR_SMI_LIS[Rel_D],$C$20)</f>
        <v>4</v>
      </c>
      <c r="AB55" s="45">
        <f t="shared" ca="1" si="68"/>
        <v>0.17391304347826086</v>
      </c>
      <c r="AC55" s="22"/>
    </row>
    <row r="56" spans="1:29" x14ac:dyDescent="0.25">
      <c r="A56" t="str">
        <f t="shared" ca="1" si="74"/>
        <v>F86040</v>
      </c>
      <c r="B56" s="42" t="str">
        <f ca="1">IFERROR(VLOOKUP(A56,'Practice Panel'!$A$12:$F$131,5,FALSE),"")</f>
        <v>BK-5</v>
      </c>
      <c r="C56" t="str">
        <f ca="1">IFERROR(VLOOKUP(A56,'Practice Panel'!$A$12:$B$131,2,FALSE)&amp;" "&amp;VLOOKUP(A56,'Practice Panel'!$A$14:$H$130,7,FALSE),"")</f>
        <v xml:space="preserve">The Surgery </v>
      </c>
      <c r="D56" s="70">
        <f ca="1">SUMIFS(INDIRECT(D$18),BHR_SMI_LIS[OrgID],$A56,BHR_SMI_LIS[Rel_D],$C$20)</f>
        <v>5624</v>
      </c>
      <c r="E56" s="70">
        <f ca="1">SUMIFS(INDIRECT(E$18),BHR_SMI_LIS[OrgID],$A56,BHR_SMI_LIS[Rel_D],$C$20)</f>
        <v>44</v>
      </c>
      <c r="F56" s="70">
        <f ca="1">SUMIFS(INDIRECT(F$18),BHR_SMI_LIS[OrgID],$A56,BHR_SMI_LIS[Rel_D],$C$20)</f>
        <v>44</v>
      </c>
      <c r="G56" s="70">
        <f ca="1">SUMIFS(INDIRECT(G$18),BHR_SMI_LIS[OrgID],$A56,BHR_SMI_LIS[Rel_D],$C$20)</f>
        <v>12</v>
      </c>
      <c r="H56" s="45">
        <f t="shared" ca="1" si="59"/>
        <v>0.27272727272727271</v>
      </c>
      <c r="I56" s="70">
        <f ca="1">SUMIFS(INDIRECT(I$18),BHR_SMI_LIS[OrgID],$A56,BHR_SMI_LIS[Rel_D],$C$20)</f>
        <v>13</v>
      </c>
      <c r="J56" s="45">
        <f t="shared" ca="1" si="60"/>
        <v>0.29545454545454547</v>
      </c>
      <c r="K56" s="70">
        <f ca="1">SUMIFS(INDIRECT(K$18),BHR_SMI_LIS[OrgID],$A56,BHR_SMI_LIS[Rel_D],$C$20)</f>
        <v>42</v>
      </c>
      <c r="L56" s="45">
        <f t="shared" ca="1" si="60"/>
        <v>0.95454545454545459</v>
      </c>
      <c r="M56" s="70">
        <f ca="1">SUMIFS(INDIRECT(M$18),BHR_SMI_LIS[OrgID],$A56,BHR_SMI_LIS[Rel_D],$C$20)</f>
        <v>42</v>
      </c>
      <c r="N56" s="45">
        <f t="shared" ref="N56" ca="1" si="195">IFERROR(M56/$F56,"")</f>
        <v>0.95454545454545459</v>
      </c>
      <c r="O56" s="70">
        <f ca="1">SUMIFS(INDIRECT(O$18),BHR_SMI_LIS[OrgID],$A56,BHR_SMI_LIS[Rel_D],$C$20)</f>
        <v>18</v>
      </c>
      <c r="P56" s="45">
        <f t="shared" ref="P56" ca="1" si="196">IFERROR(O56/$F56,"")</f>
        <v>0.40909090909090912</v>
      </c>
      <c r="Q56" s="70">
        <f ca="1">SUMIFS(INDIRECT(Q$18),BHR_SMI_LIS[OrgID],$A56,BHR_SMI_LIS[Rel_D],$C$20)</f>
        <v>30</v>
      </c>
      <c r="R56" s="45">
        <f t="shared" ref="R56" ca="1" si="197">IFERROR(Q56/$F56,"")</f>
        <v>0.68181818181818177</v>
      </c>
      <c r="S56" s="70">
        <f ca="1">SUMIFS(INDIRECT(S$18),BHR_SMI_LIS[OrgID],$A56,BHR_SMI_LIS[Rel_D],$C$20)</f>
        <v>29</v>
      </c>
      <c r="T56" s="45">
        <f t="shared" ref="T56" ca="1" si="198">IFERROR(S56/$F56,"")</f>
        <v>0.65909090909090906</v>
      </c>
      <c r="U56" s="70">
        <f ca="1">SUMIFS(INDIRECT(U$18),BHR_SMI_LIS[OrgID],$A56,BHR_SMI_LIS[Rel_D],$C$20)</f>
        <v>44</v>
      </c>
      <c r="V56" s="45">
        <f t="shared" ref="V56" ca="1" si="199">IFERROR(U56/$F56,"")</f>
        <v>1</v>
      </c>
      <c r="W56" s="70">
        <f ca="1">SUMIFS(INDIRECT(W$18),BHR_SMI_LIS[OrgID],$A56,BHR_SMI_LIS[Rel_D],$C$20)</f>
        <v>42</v>
      </c>
      <c r="X56" s="45">
        <f t="shared" ca="1" si="66"/>
        <v>0.95454545454545459</v>
      </c>
      <c r="Y56" s="70">
        <f ca="1">SUMIFS(INDIRECT(Y$18),BHR_SMI_LIS[OrgID],$A56,BHR_SMI_LIS[Rel_D],$C$20)</f>
        <v>32</v>
      </c>
      <c r="Z56" s="45">
        <f t="shared" ca="1" si="67"/>
        <v>0.72727272727272729</v>
      </c>
      <c r="AA56" s="70">
        <f ca="1">SUMIFS(INDIRECT(AA$18),BHR_SMI_LIS[OrgID],$A56,BHR_SMI_LIS[Rel_D],$C$20)</f>
        <v>0</v>
      </c>
      <c r="AB56" s="45">
        <f t="shared" ca="1" si="68"/>
        <v>0</v>
      </c>
      <c r="AC56" s="22"/>
    </row>
    <row r="57" spans="1:29" x14ac:dyDescent="0.25">
      <c r="A57" t="str">
        <f t="shared" ca="1" si="74"/>
        <v>Y01795</v>
      </c>
      <c r="B57" s="42" t="str">
        <f ca="1">IFERROR(VLOOKUP(A57,'Practice Panel'!$A$12:$F$131,5,FALSE),"")</f>
        <v>BK-5</v>
      </c>
      <c r="C57" t="str">
        <f ca="1">IFERROR(VLOOKUP(A57,'Practice Panel'!$A$12:$B$131,2,FALSE)&amp;" "&amp;VLOOKUP(A57,'Practice Panel'!$A$14:$H$130,7,FALSE),"")</f>
        <v xml:space="preserve">Oval Road Practice </v>
      </c>
      <c r="D57" s="70">
        <f ca="1">SUMIFS(INDIRECT(D$18),BHR_SMI_LIS[OrgID],$A57,BHR_SMI_LIS[Rel_D],$C$20)</f>
        <v>4450</v>
      </c>
      <c r="E57" s="70">
        <f ca="1">SUMIFS(INDIRECT(E$18),BHR_SMI_LIS[OrgID],$A57,BHR_SMI_LIS[Rel_D],$C$20)</f>
        <v>31</v>
      </c>
      <c r="F57" s="70">
        <f ca="1">SUMIFS(INDIRECT(F$18),BHR_SMI_LIS[OrgID],$A57,BHR_SMI_LIS[Rel_D],$C$20)</f>
        <v>30</v>
      </c>
      <c r="G57" s="70">
        <f ca="1">SUMIFS(INDIRECT(G$18),BHR_SMI_LIS[OrgID],$A57,BHR_SMI_LIS[Rel_D],$C$20)</f>
        <v>17</v>
      </c>
      <c r="H57" s="45">
        <f t="shared" ca="1" si="59"/>
        <v>0.56666666666666665</v>
      </c>
      <c r="I57" s="70">
        <f ca="1">SUMIFS(INDIRECT(I$18),BHR_SMI_LIS[OrgID],$A57,BHR_SMI_LIS[Rel_D],$C$20)</f>
        <v>21</v>
      </c>
      <c r="J57" s="45">
        <f t="shared" ca="1" si="60"/>
        <v>0.7</v>
      </c>
      <c r="K57" s="70">
        <f ca="1">SUMIFS(INDIRECT(K$18),BHR_SMI_LIS[OrgID],$A57,BHR_SMI_LIS[Rel_D],$C$20)</f>
        <v>27</v>
      </c>
      <c r="L57" s="45">
        <f t="shared" ca="1" si="60"/>
        <v>0.9</v>
      </c>
      <c r="M57" s="70">
        <f ca="1">SUMIFS(INDIRECT(M$18),BHR_SMI_LIS[OrgID],$A57,BHR_SMI_LIS[Rel_D],$C$20)</f>
        <v>28</v>
      </c>
      <c r="N57" s="45">
        <f t="shared" ref="N57" ca="1" si="200">IFERROR(M57/$F57,"")</f>
        <v>0.93333333333333335</v>
      </c>
      <c r="O57" s="70">
        <f ca="1">SUMIFS(INDIRECT(O$18),BHR_SMI_LIS[OrgID],$A57,BHR_SMI_LIS[Rel_D],$C$20)</f>
        <v>22</v>
      </c>
      <c r="P57" s="45">
        <f t="shared" ref="P57" ca="1" si="201">IFERROR(O57/$F57,"")</f>
        <v>0.73333333333333328</v>
      </c>
      <c r="Q57" s="70">
        <f ca="1">SUMIFS(INDIRECT(Q$18),BHR_SMI_LIS[OrgID],$A57,BHR_SMI_LIS[Rel_D],$C$20)</f>
        <v>27</v>
      </c>
      <c r="R57" s="45">
        <f t="shared" ref="R57" ca="1" si="202">IFERROR(Q57/$F57,"")</f>
        <v>0.9</v>
      </c>
      <c r="S57" s="70">
        <f ca="1">SUMIFS(INDIRECT(S$18),BHR_SMI_LIS[OrgID],$A57,BHR_SMI_LIS[Rel_D],$C$20)</f>
        <v>29</v>
      </c>
      <c r="T57" s="45">
        <f t="shared" ref="T57" ca="1" si="203">IFERROR(S57/$F57,"")</f>
        <v>0.96666666666666667</v>
      </c>
      <c r="U57" s="70">
        <f ca="1">SUMIFS(INDIRECT(U$18),BHR_SMI_LIS[OrgID],$A57,BHR_SMI_LIS[Rel_D],$C$20)</f>
        <v>30</v>
      </c>
      <c r="V57" s="45">
        <f t="shared" ref="V57" ca="1" si="204">IFERROR(U57/$F57,"")</f>
        <v>1</v>
      </c>
      <c r="W57" s="70">
        <f ca="1">SUMIFS(INDIRECT(W$18),BHR_SMI_LIS[OrgID],$A57,BHR_SMI_LIS[Rel_D],$C$20)</f>
        <v>23</v>
      </c>
      <c r="X57" s="45">
        <f t="shared" ca="1" si="66"/>
        <v>0.76666666666666672</v>
      </c>
      <c r="Y57" s="70">
        <f ca="1">SUMIFS(INDIRECT(Y$18),BHR_SMI_LIS[OrgID],$A57,BHR_SMI_LIS[Rel_D],$C$20)</f>
        <v>25</v>
      </c>
      <c r="Z57" s="45">
        <f t="shared" ca="1" si="67"/>
        <v>0.83333333333333337</v>
      </c>
      <c r="AA57" s="70">
        <f ca="1">SUMIFS(INDIRECT(AA$18),BHR_SMI_LIS[OrgID],$A57,BHR_SMI_LIS[Rel_D],$C$20)</f>
        <v>4</v>
      </c>
      <c r="AB57" s="45">
        <f t="shared" ca="1" si="68"/>
        <v>0.13333333333333333</v>
      </c>
      <c r="AC57" s="22"/>
    </row>
    <row r="58" spans="1:29" x14ac:dyDescent="0.25">
      <c r="A58" t="str">
        <f t="shared" ca="1" si="74"/>
        <v>F82038</v>
      </c>
      <c r="B58" s="42" t="str">
        <f ca="1">IFERROR(VLOOKUP(A58,'Practice Panel'!$A$12:$F$131,5,FALSE),"")</f>
        <v>BK-5</v>
      </c>
      <c r="C58" t="str">
        <f ca="1">IFERROR(VLOOKUP(A58,'Practice Panel'!$A$12:$B$131,2,FALSE)&amp;" "&amp;VLOOKUP(A58,'Practice Panel'!$A$14:$H$130,7,FALSE),"")</f>
        <v xml:space="preserve">Valence Medical Centre </v>
      </c>
      <c r="D58" s="70">
        <f ca="1">SUMIFS(INDIRECT(D$18),BHR_SMI_LIS[OrgID],$A58,BHR_SMI_LIS[Rel_D],$C$20)</f>
        <v>5350</v>
      </c>
      <c r="E58" s="70">
        <f ca="1">SUMIFS(INDIRECT(E$18),BHR_SMI_LIS[OrgID],$A58,BHR_SMI_LIS[Rel_D],$C$20)</f>
        <v>32</v>
      </c>
      <c r="F58" s="70">
        <f ca="1">SUMIFS(INDIRECT(F$18),BHR_SMI_LIS[OrgID],$A58,BHR_SMI_LIS[Rel_D],$C$20)</f>
        <v>32</v>
      </c>
      <c r="G58" s="70">
        <f ca="1">SUMIFS(INDIRECT(G$18),BHR_SMI_LIS[OrgID],$A58,BHR_SMI_LIS[Rel_D],$C$20)</f>
        <v>10</v>
      </c>
      <c r="H58" s="45">
        <f t="shared" ca="1" si="59"/>
        <v>0.3125</v>
      </c>
      <c r="I58" s="70">
        <f ca="1">SUMIFS(INDIRECT(I$18),BHR_SMI_LIS[OrgID],$A58,BHR_SMI_LIS[Rel_D],$C$20)</f>
        <v>22</v>
      </c>
      <c r="J58" s="45">
        <f t="shared" ca="1" si="60"/>
        <v>0.6875</v>
      </c>
      <c r="K58" s="70">
        <f ca="1">SUMIFS(INDIRECT(K$18),BHR_SMI_LIS[OrgID],$A58,BHR_SMI_LIS[Rel_D],$C$20)</f>
        <v>28</v>
      </c>
      <c r="L58" s="45">
        <f t="shared" ca="1" si="60"/>
        <v>0.875</v>
      </c>
      <c r="M58" s="70">
        <f ca="1">SUMIFS(INDIRECT(M$18),BHR_SMI_LIS[OrgID],$A58,BHR_SMI_LIS[Rel_D],$C$20)</f>
        <v>26</v>
      </c>
      <c r="N58" s="45">
        <f t="shared" ref="N58" ca="1" si="205">IFERROR(M58/$F58,"")</f>
        <v>0.8125</v>
      </c>
      <c r="O58" s="70">
        <f ca="1">SUMIFS(INDIRECT(O$18),BHR_SMI_LIS[OrgID],$A58,BHR_SMI_LIS[Rel_D],$C$20)</f>
        <v>25</v>
      </c>
      <c r="P58" s="45">
        <f t="shared" ref="P58" ca="1" si="206">IFERROR(O58/$F58,"")</f>
        <v>0.78125</v>
      </c>
      <c r="Q58" s="70">
        <f ca="1">SUMIFS(INDIRECT(Q$18),BHR_SMI_LIS[OrgID],$A58,BHR_SMI_LIS[Rel_D],$C$20)</f>
        <v>25</v>
      </c>
      <c r="R58" s="45">
        <f t="shared" ref="R58" ca="1" si="207">IFERROR(Q58/$F58,"")</f>
        <v>0.78125</v>
      </c>
      <c r="S58" s="70">
        <f ca="1">SUMIFS(INDIRECT(S$18),BHR_SMI_LIS[OrgID],$A58,BHR_SMI_LIS[Rel_D],$C$20)</f>
        <v>25</v>
      </c>
      <c r="T58" s="45">
        <f t="shared" ref="T58" ca="1" si="208">IFERROR(S58/$F58,"")</f>
        <v>0.78125</v>
      </c>
      <c r="U58" s="70">
        <f ca="1">SUMIFS(INDIRECT(U$18),BHR_SMI_LIS[OrgID],$A58,BHR_SMI_LIS[Rel_D],$C$20)</f>
        <v>32</v>
      </c>
      <c r="V58" s="45">
        <f t="shared" ref="V58" ca="1" si="209">IFERROR(U58/$F58,"")</f>
        <v>1</v>
      </c>
      <c r="W58" s="70">
        <f ca="1">SUMIFS(INDIRECT(W$18),BHR_SMI_LIS[OrgID],$A58,BHR_SMI_LIS[Rel_D],$C$20)</f>
        <v>13</v>
      </c>
      <c r="X58" s="45">
        <f t="shared" ca="1" si="66"/>
        <v>0.40625</v>
      </c>
      <c r="Y58" s="70">
        <f ca="1">SUMIFS(INDIRECT(Y$18),BHR_SMI_LIS[OrgID],$A58,BHR_SMI_LIS[Rel_D],$C$20)</f>
        <v>19</v>
      </c>
      <c r="Z58" s="45">
        <f t="shared" ca="1" si="67"/>
        <v>0.59375</v>
      </c>
      <c r="AA58" s="70">
        <f ca="1">SUMIFS(INDIRECT(AA$18),BHR_SMI_LIS[OrgID],$A58,BHR_SMI_LIS[Rel_D],$C$20)</f>
        <v>12</v>
      </c>
      <c r="AB58" s="45">
        <f t="shared" ca="1" si="68"/>
        <v>0.375</v>
      </c>
      <c r="AC58" s="22"/>
    </row>
    <row r="59" spans="1:29" x14ac:dyDescent="0.25">
      <c r="A59" t="str">
        <f t="shared" ca="1" si="74"/>
        <v>F82604</v>
      </c>
      <c r="B59" s="42" t="str">
        <f ca="1">IFERROR(VLOOKUP(A59,'Practice Panel'!$A$12:$F$131,5,FALSE),"")</f>
        <v>BK-6</v>
      </c>
      <c r="C59" t="str">
        <f ca="1">IFERROR(VLOOKUP(A59,'Practice Panel'!$A$12:$B$131,2,FALSE)&amp;" "&amp;VLOOKUP(A59,'Practice Panel'!$A$14:$H$130,7,FALSE),"")</f>
        <v xml:space="preserve">Marks Gate Medical Practice </v>
      </c>
      <c r="D59" s="70">
        <f ca="1">SUMIFS(INDIRECT(D$18),BHR_SMI_LIS[OrgID],$A59,BHR_SMI_LIS[Rel_D],$C$20)</f>
        <v>5470</v>
      </c>
      <c r="E59" s="70">
        <f ca="1">SUMIFS(INDIRECT(E$18),BHR_SMI_LIS[OrgID],$A59,BHR_SMI_LIS[Rel_D],$C$20)</f>
        <v>37</v>
      </c>
      <c r="F59" s="70">
        <f ca="1">SUMIFS(INDIRECT(F$18),BHR_SMI_LIS[OrgID],$A59,BHR_SMI_LIS[Rel_D],$C$20)</f>
        <v>27</v>
      </c>
      <c r="G59" s="70">
        <f ca="1">SUMIFS(INDIRECT(G$18),BHR_SMI_LIS[OrgID],$A59,BHR_SMI_LIS[Rel_D],$C$20)</f>
        <v>12</v>
      </c>
      <c r="H59" s="45">
        <f t="shared" ca="1" si="59"/>
        <v>0.44444444444444442</v>
      </c>
      <c r="I59" s="70">
        <f ca="1">SUMIFS(INDIRECT(I$18),BHR_SMI_LIS[OrgID],$A59,BHR_SMI_LIS[Rel_D],$C$20)</f>
        <v>12</v>
      </c>
      <c r="J59" s="45">
        <f t="shared" ca="1" si="60"/>
        <v>0.44444444444444442</v>
      </c>
      <c r="K59" s="70">
        <f ca="1">SUMIFS(INDIRECT(K$18),BHR_SMI_LIS[OrgID],$A59,BHR_SMI_LIS[Rel_D],$C$20)</f>
        <v>18</v>
      </c>
      <c r="L59" s="45">
        <f t="shared" ca="1" si="60"/>
        <v>0.66666666666666663</v>
      </c>
      <c r="M59" s="70">
        <f ca="1">SUMIFS(INDIRECT(M$18),BHR_SMI_LIS[OrgID],$A59,BHR_SMI_LIS[Rel_D],$C$20)</f>
        <v>16</v>
      </c>
      <c r="N59" s="45">
        <f t="shared" ref="N59" ca="1" si="210">IFERROR(M59/$F59,"")</f>
        <v>0.59259259259259256</v>
      </c>
      <c r="O59" s="70">
        <f ca="1">SUMIFS(INDIRECT(O$18),BHR_SMI_LIS[OrgID],$A59,BHR_SMI_LIS[Rel_D],$C$20)</f>
        <v>16</v>
      </c>
      <c r="P59" s="45">
        <f t="shared" ref="P59" ca="1" si="211">IFERROR(O59/$F59,"")</f>
        <v>0.59259259259259256</v>
      </c>
      <c r="Q59" s="70">
        <f ca="1">SUMIFS(INDIRECT(Q$18),BHR_SMI_LIS[OrgID],$A59,BHR_SMI_LIS[Rel_D],$C$20)</f>
        <v>19</v>
      </c>
      <c r="R59" s="45">
        <f t="shared" ref="R59" ca="1" si="212">IFERROR(Q59/$F59,"")</f>
        <v>0.70370370370370372</v>
      </c>
      <c r="S59" s="70">
        <f ca="1">SUMIFS(INDIRECT(S$18),BHR_SMI_LIS[OrgID],$A59,BHR_SMI_LIS[Rel_D],$C$20)</f>
        <v>19</v>
      </c>
      <c r="T59" s="45">
        <f t="shared" ref="T59" ca="1" si="213">IFERROR(S59/$F59,"")</f>
        <v>0.70370370370370372</v>
      </c>
      <c r="U59" s="70">
        <f ca="1">SUMIFS(INDIRECT(U$18),BHR_SMI_LIS[OrgID],$A59,BHR_SMI_LIS[Rel_D],$C$20)</f>
        <v>26</v>
      </c>
      <c r="V59" s="45">
        <f t="shared" ref="V59" ca="1" si="214">IFERROR(U59/$F59,"")</f>
        <v>0.96296296296296291</v>
      </c>
      <c r="W59" s="70">
        <f ca="1">SUMIFS(INDIRECT(W$18),BHR_SMI_LIS[OrgID],$A59,BHR_SMI_LIS[Rel_D],$C$20)</f>
        <v>24</v>
      </c>
      <c r="X59" s="45">
        <f t="shared" ca="1" si="66"/>
        <v>0.88888888888888884</v>
      </c>
      <c r="Y59" s="70">
        <f ca="1">SUMIFS(INDIRECT(Y$18),BHR_SMI_LIS[OrgID],$A59,BHR_SMI_LIS[Rel_D],$C$20)</f>
        <v>20</v>
      </c>
      <c r="Z59" s="45">
        <f t="shared" ca="1" si="67"/>
        <v>0.7407407407407407</v>
      </c>
      <c r="AA59" s="70">
        <f ca="1">SUMIFS(INDIRECT(AA$18),BHR_SMI_LIS[OrgID],$A59,BHR_SMI_LIS[Rel_D],$C$20)</f>
        <v>1</v>
      </c>
      <c r="AB59" s="45">
        <f t="shared" ca="1" si="68"/>
        <v>3.7037037037037035E-2</v>
      </c>
      <c r="AC59" s="22"/>
    </row>
    <row r="60" spans="1:29" x14ac:dyDescent="0.25">
      <c r="A60" t="str">
        <f t="shared" ca="1" si="74"/>
        <v>F82660</v>
      </c>
      <c r="B60" s="42" t="str">
        <f ca="1">IFERROR(VLOOKUP(A60,'Practice Panel'!$A$12:$F$131,5,FALSE),"")</f>
        <v>BK-6</v>
      </c>
      <c r="C60" t="str">
        <f ca="1">IFERROR(VLOOKUP(A60,'Practice Panel'!$A$12:$B$131,2,FALSE)&amp;" "&amp;VLOOKUP(A60,'Practice Panel'!$A$14:$H$130,7,FALSE),"")</f>
        <v xml:space="preserve">Tulasi Medical Centre </v>
      </c>
      <c r="D60" s="70">
        <f ca="1">SUMIFS(INDIRECT(D$18),BHR_SMI_LIS[OrgID],$A60,BHR_SMI_LIS[Rel_D],$C$20)</f>
        <v>20724</v>
      </c>
      <c r="E60" s="70">
        <f ca="1">SUMIFS(INDIRECT(E$18),BHR_SMI_LIS[OrgID],$A60,BHR_SMI_LIS[Rel_D],$C$20)</f>
        <v>246</v>
      </c>
      <c r="F60" s="70">
        <f ca="1">SUMIFS(INDIRECT(F$18),BHR_SMI_LIS[OrgID],$A60,BHR_SMI_LIS[Rel_D],$C$20)</f>
        <v>236</v>
      </c>
      <c r="G60" s="70">
        <f ca="1">SUMIFS(INDIRECT(G$18),BHR_SMI_LIS[OrgID],$A60,BHR_SMI_LIS[Rel_D],$C$20)</f>
        <v>11</v>
      </c>
      <c r="H60" s="45">
        <f t="shared" ca="1" si="59"/>
        <v>4.6610169491525424E-2</v>
      </c>
      <c r="I60" s="70">
        <f ca="1">SUMIFS(INDIRECT(I$18),BHR_SMI_LIS[OrgID],$A60,BHR_SMI_LIS[Rel_D],$C$20)</f>
        <v>99</v>
      </c>
      <c r="J60" s="45">
        <f t="shared" ca="1" si="60"/>
        <v>0.41949152542372881</v>
      </c>
      <c r="K60" s="70">
        <f ca="1">SUMIFS(INDIRECT(K$18),BHR_SMI_LIS[OrgID],$A60,BHR_SMI_LIS[Rel_D],$C$20)</f>
        <v>136</v>
      </c>
      <c r="L60" s="45">
        <f t="shared" ca="1" si="60"/>
        <v>0.57627118644067798</v>
      </c>
      <c r="M60" s="70">
        <f ca="1">SUMIFS(INDIRECT(M$18),BHR_SMI_LIS[OrgID],$A60,BHR_SMI_LIS[Rel_D],$C$20)</f>
        <v>159</v>
      </c>
      <c r="N60" s="45">
        <f t="shared" ref="N60" ca="1" si="215">IFERROR(M60/$F60,"")</f>
        <v>0.67372881355932202</v>
      </c>
      <c r="O60" s="70">
        <f ca="1">SUMIFS(INDIRECT(O$18),BHR_SMI_LIS[OrgID],$A60,BHR_SMI_LIS[Rel_D],$C$20)</f>
        <v>155</v>
      </c>
      <c r="P60" s="45">
        <f t="shared" ref="P60" ca="1" si="216">IFERROR(O60/$F60,"")</f>
        <v>0.65677966101694918</v>
      </c>
      <c r="Q60" s="70">
        <f ca="1">SUMIFS(INDIRECT(Q$18),BHR_SMI_LIS[OrgID],$A60,BHR_SMI_LIS[Rel_D],$C$20)</f>
        <v>152</v>
      </c>
      <c r="R60" s="45">
        <f t="shared" ref="R60" ca="1" si="217">IFERROR(Q60/$F60,"")</f>
        <v>0.64406779661016944</v>
      </c>
      <c r="S60" s="70">
        <f ca="1">SUMIFS(INDIRECT(S$18),BHR_SMI_LIS[OrgID],$A60,BHR_SMI_LIS[Rel_D],$C$20)</f>
        <v>151</v>
      </c>
      <c r="T60" s="45">
        <f t="shared" ref="T60" ca="1" si="218">IFERROR(S60/$F60,"")</f>
        <v>0.63983050847457623</v>
      </c>
      <c r="U60" s="70">
        <f ca="1">SUMIFS(INDIRECT(U$18),BHR_SMI_LIS[OrgID],$A60,BHR_SMI_LIS[Rel_D],$C$20)</f>
        <v>205</v>
      </c>
      <c r="V60" s="45">
        <f t="shared" ref="V60" ca="1" si="219">IFERROR(U60/$F60,"")</f>
        <v>0.86864406779661019</v>
      </c>
      <c r="W60" s="70">
        <f ca="1">SUMIFS(INDIRECT(W$18),BHR_SMI_LIS[OrgID],$A60,BHR_SMI_LIS[Rel_D],$C$20)</f>
        <v>41</v>
      </c>
      <c r="X60" s="45">
        <f t="shared" ca="1" si="66"/>
        <v>0.17372881355932204</v>
      </c>
      <c r="Y60" s="70">
        <f ca="1">SUMIFS(INDIRECT(Y$18),BHR_SMI_LIS[OrgID],$A60,BHR_SMI_LIS[Rel_D],$C$20)</f>
        <v>33</v>
      </c>
      <c r="Z60" s="45">
        <f t="shared" ca="1" si="67"/>
        <v>0.13983050847457626</v>
      </c>
      <c r="AA60" s="70">
        <f ca="1">SUMIFS(INDIRECT(AA$18),BHR_SMI_LIS[OrgID],$A60,BHR_SMI_LIS[Rel_D],$C$20)</f>
        <v>15</v>
      </c>
      <c r="AB60" s="45">
        <f t="shared" ca="1" si="68"/>
        <v>6.3559322033898302E-2</v>
      </c>
      <c r="AC60" s="22"/>
    </row>
    <row r="61" spans="1:29" ht="14.25" customHeight="1" x14ac:dyDescent="0.25">
      <c r="A61" t="str">
        <f t="shared" ca="1" si="74"/>
        <v>F82677</v>
      </c>
      <c r="B61" s="42" t="str">
        <f ca="1">IFERROR(VLOOKUP(A61,'Practice Panel'!$A$12:$F$131,5,FALSE),"")</f>
        <v>BK-6</v>
      </c>
      <c r="C61" t="str">
        <f ca="1">IFERROR(VLOOKUP(A61,'Practice Panel'!$A$12:$B$131,2,FALSE)&amp;" "&amp;VLOOKUP(A61,'Practice Panel'!$A$14:$H$130,7,FALSE),"")</f>
        <v xml:space="preserve">Becontree Medical Centre </v>
      </c>
      <c r="D61" s="70">
        <f ca="1">SUMIFS(INDIRECT(D$18),BHR_SMI_LIS[OrgID],$A61,BHR_SMI_LIS[Rel_D],$C$20)</f>
        <v>7251</v>
      </c>
      <c r="E61" s="70">
        <f ca="1">SUMIFS(INDIRECT(E$18),BHR_SMI_LIS[OrgID],$A61,BHR_SMI_LIS[Rel_D],$C$20)</f>
        <v>50</v>
      </c>
      <c r="F61" s="70">
        <f ca="1">SUMIFS(INDIRECT(F$18),BHR_SMI_LIS[OrgID],$A61,BHR_SMI_LIS[Rel_D],$C$20)</f>
        <v>40</v>
      </c>
      <c r="G61" s="70">
        <f ca="1">SUMIFS(INDIRECT(G$18),BHR_SMI_LIS[OrgID],$A61,BHR_SMI_LIS[Rel_D],$C$20)</f>
        <v>1</v>
      </c>
      <c r="H61" s="45">
        <f t="shared" ca="1" si="59"/>
        <v>2.5000000000000001E-2</v>
      </c>
      <c r="I61" s="70">
        <f ca="1">SUMIFS(INDIRECT(I$18),BHR_SMI_LIS[OrgID],$A61,BHR_SMI_LIS[Rel_D],$C$20)</f>
        <v>9</v>
      </c>
      <c r="J61" s="45">
        <f t="shared" ca="1" si="60"/>
        <v>0.22500000000000001</v>
      </c>
      <c r="K61" s="70">
        <f ca="1">SUMIFS(INDIRECT(K$18),BHR_SMI_LIS[OrgID],$A61,BHR_SMI_LIS[Rel_D],$C$20)</f>
        <v>22</v>
      </c>
      <c r="L61" s="45">
        <f t="shared" ca="1" si="60"/>
        <v>0.55000000000000004</v>
      </c>
      <c r="M61" s="70">
        <f ca="1">SUMIFS(INDIRECT(M$18),BHR_SMI_LIS[OrgID],$A61,BHR_SMI_LIS[Rel_D],$C$20)</f>
        <v>24</v>
      </c>
      <c r="N61" s="45">
        <f t="shared" ref="N61" ca="1" si="220">IFERROR(M61/$F61,"")</f>
        <v>0.6</v>
      </c>
      <c r="O61" s="70">
        <f ca="1">SUMIFS(INDIRECT(O$18),BHR_SMI_LIS[OrgID],$A61,BHR_SMI_LIS[Rel_D],$C$20)</f>
        <v>17</v>
      </c>
      <c r="P61" s="45">
        <f t="shared" ref="P61" ca="1" si="221">IFERROR(O61/$F61,"")</f>
        <v>0.42499999999999999</v>
      </c>
      <c r="Q61" s="70">
        <f ca="1">SUMIFS(INDIRECT(Q$18),BHR_SMI_LIS[OrgID],$A61,BHR_SMI_LIS[Rel_D],$C$20)</f>
        <v>21</v>
      </c>
      <c r="R61" s="45">
        <f t="shared" ref="R61" ca="1" si="222">IFERROR(Q61/$F61,"")</f>
        <v>0.52500000000000002</v>
      </c>
      <c r="S61" s="70">
        <f ca="1">SUMIFS(INDIRECT(S$18),BHR_SMI_LIS[OrgID],$A61,BHR_SMI_LIS[Rel_D],$C$20)</f>
        <v>23</v>
      </c>
      <c r="T61" s="45">
        <f t="shared" ref="T61" ca="1" si="223">IFERROR(S61/$F61,"")</f>
        <v>0.57499999999999996</v>
      </c>
      <c r="U61" s="70">
        <f ca="1">SUMIFS(INDIRECT(U$18),BHR_SMI_LIS[OrgID],$A61,BHR_SMI_LIS[Rel_D],$C$20)</f>
        <v>36</v>
      </c>
      <c r="V61" s="45">
        <f t="shared" ref="V61" ca="1" si="224">IFERROR(U61/$F61,"")</f>
        <v>0.9</v>
      </c>
      <c r="W61" s="70">
        <f ca="1">SUMIFS(INDIRECT(W$18),BHR_SMI_LIS[OrgID],$A61,BHR_SMI_LIS[Rel_D],$C$20)</f>
        <v>12</v>
      </c>
      <c r="X61" s="45">
        <f t="shared" ca="1" si="66"/>
        <v>0.3</v>
      </c>
      <c r="Y61" s="70">
        <f ca="1">SUMIFS(INDIRECT(Y$18),BHR_SMI_LIS[OrgID],$A61,BHR_SMI_LIS[Rel_D],$C$20)</f>
        <v>5</v>
      </c>
      <c r="Z61" s="45">
        <f t="shared" ca="1" si="67"/>
        <v>0.125</v>
      </c>
      <c r="AA61" s="70">
        <f ca="1">SUMIFS(INDIRECT(AA$18),BHR_SMI_LIS[OrgID],$A61,BHR_SMI_LIS[Rel_D],$C$20)</f>
        <v>0</v>
      </c>
      <c r="AB61" s="45">
        <f t="shared" ca="1" si="68"/>
        <v>0</v>
      </c>
      <c r="AC61" s="22"/>
    </row>
    <row r="62" spans="1:29" ht="15" hidden="1" customHeight="1" x14ac:dyDescent="0.25">
      <c r="B62" s="42"/>
      <c r="D62" s="44"/>
      <c r="E62" s="44"/>
      <c r="F62" s="44"/>
      <c r="G62" s="44"/>
      <c r="H62" s="45"/>
      <c r="I62" s="44"/>
      <c r="J62" s="45"/>
      <c r="K62" s="44"/>
      <c r="L62" s="45"/>
      <c r="M62" s="44"/>
      <c r="N62" s="45"/>
      <c r="O62" s="44"/>
      <c r="P62" s="45"/>
      <c r="Q62" s="44"/>
      <c r="R62" s="45"/>
      <c r="S62" s="44"/>
      <c r="T62" s="45"/>
      <c r="U62" s="44"/>
      <c r="V62" s="45"/>
      <c r="W62" s="44"/>
      <c r="X62" s="45"/>
      <c r="Y62" s="44"/>
      <c r="Z62" s="45"/>
      <c r="AA62" s="44"/>
      <c r="AB62" s="45"/>
      <c r="AC62" s="22"/>
    </row>
    <row r="63" spans="1:29" ht="15" customHeight="1" x14ac:dyDescent="0.25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</row>
    <row r="64" spans="1:29" ht="15" customHeight="1" x14ac:dyDescent="0.25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</row>
    <row r="65" spans="1:29" ht="15" customHeight="1" x14ac:dyDescent="0.2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</row>
  </sheetData>
  <conditionalFormatting sqref="B29:B62">
    <cfRule type="expression" dxfId="25" priority="8">
      <formula>$B29=$B$26</formula>
    </cfRule>
    <cfRule type="expression" dxfId="24" priority="13">
      <formula>$B29=$B$25</formula>
    </cfRule>
    <cfRule type="expression" dxfId="23" priority="17">
      <formula>$B29=$B$24</formula>
    </cfRule>
    <cfRule type="expression" dxfId="22" priority="20">
      <formula>$B29=$B$23</formula>
    </cfRule>
    <cfRule type="expression" dxfId="21" priority="21">
      <formula>$B29=$B$22</formula>
    </cfRule>
  </conditionalFormatting>
  <conditionalFormatting sqref="B22:B26">
    <cfRule type="expression" dxfId="20" priority="3">
      <formula>$B22=$B$26</formula>
    </cfRule>
    <cfRule type="expression" dxfId="19" priority="4">
      <formula>$B22=$B$25</formula>
    </cfRule>
    <cfRule type="expression" dxfId="18" priority="5">
      <formula>$B22=$B$24</formula>
    </cfRule>
    <cfRule type="expression" dxfId="17" priority="6">
      <formula>$B22=$B$23</formula>
    </cfRule>
    <cfRule type="expression" dxfId="16" priority="7">
      <formula>$B22=$B$22</formula>
    </cfRule>
  </conditionalFormatting>
  <conditionalFormatting sqref="C29:C62">
    <cfRule type="containsText" dxfId="15" priority="2" operator="containsText" text="Data unavailable">
      <formula>NOT(ISERROR(SEARCH("Data unavailable",C29)))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'Practice Panel'!$I$14:$I$25</xm:f>
          </x14:formula1>
          <xm:sqref>C20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C18"/>
  <sheetViews>
    <sheetView workbookViewId="0">
      <selection activeCell="G8" sqref="G8"/>
    </sheetView>
  </sheetViews>
  <sheetFormatPr defaultRowHeight="15" x14ac:dyDescent="0.25"/>
  <cols>
    <col min="1" max="1" width="69.85546875" bestFit="1" customWidth="1"/>
    <col min="2" max="2" width="35" bestFit="1" customWidth="1"/>
    <col min="3" max="3" width="62" bestFit="1" customWidth="1"/>
  </cols>
  <sheetData>
    <row r="1" spans="1:3" x14ac:dyDescent="0.25">
      <c r="A1" t="s">
        <v>96</v>
      </c>
      <c r="B1" t="s">
        <v>98</v>
      </c>
      <c r="C1" t="s">
        <v>97</v>
      </c>
    </row>
    <row r="2" spans="1:3" x14ac:dyDescent="0.25">
      <c r="A2" t="s">
        <v>269</v>
      </c>
      <c r="B2" t="s">
        <v>269</v>
      </c>
      <c r="C2" t="s">
        <v>269</v>
      </c>
    </row>
    <row r="3" spans="1:3" x14ac:dyDescent="0.25">
      <c r="A3" t="s">
        <v>270</v>
      </c>
      <c r="B3" t="s">
        <v>270</v>
      </c>
      <c r="C3" t="s">
        <v>270</v>
      </c>
    </row>
    <row r="4" spans="1:3" x14ac:dyDescent="0.25">
      <c r="A4" t="s">
        <v>271</v>
      </c>
      <c r="B4" t="s">
        <v>271</v>
      </c>
      <c r="C4" t="s">
        <v>271</v>
      </c>
    </row>
    <row r="5" spans="1:3" x14ac:dyDescent="0.25">
      <c r="A5" t="s">
        <v>272</v>
      </c>
    </row>
    <row r="6" spans="1:3" x14ac:dyDescent="0.25">
      <c r="A6" t="str">
        <f>"% "&amp;A5</f>
        <v>% 6 Physical Health Check Completed</v>
      </c>
    </row>
    <row r="7" spans="1:3" x14ac:dyDescent="0.25">
      <c r="A7" t="s">
        <v>292</v>
      </c>
    </row>
    <row r="8" spans="1:3" x14ac:dyDescent="0.25">
      <c r="A8" t="str">
        <f>"% "&amp;A7</f>
        <v>% Alcohol Consumption (1.8.20-31.7.21)</v>
      </c>
    </row>
    <row r="9" spans="1:3" x14ac:dyDescent="0.25">
      <c r="A9" t="s">
        <v>293</v>
      </c>
    </row>
    <row r="10" spans="1:3" x14ac:dyDescent="0.25">
      <c r="A10" t="str">
        <f>"% "&amp;A9</f>
        <v>% BMI or BMI &amp; Waist circumference (1.8.20-31.7.21)</v>
      </c>
    </row>
    <row r="11" spans="1:3" x14ac:dyDescent="0.25">
      <c r="A11" t="s">
        <v>294</v>
      </c>
    </row>
    <row r="12" spans="1:3" x14ac:dyDescent="0.25">
      <c r="A12" t="str">
        <f>"% "&amp;A11</f>
        <v>% BP and Pulse Check (1.8.20-31.7.21)</v>
      </c>
    </row>
    <row r="13" spans="1:3" x14ac:dyDescent="0.25">
      <c r="A13" t="s">
        <v>295</v>
      </c>
    </row>
    <row r="14" spans="1:3" x14ac:dyDescent="0.25">
      <c r="A14" t="str">
        <f>"% "&amp;A13</f>
        <v>% Cholesterol or QRISK (1.8.20-31.7.21)</v>
      </c>
    </row>
    <row r="15" spans="1:3" x14ac:dyDescent="0.25">
      <c r="A15" t="s">
        <v>296</v>
      </c>
    </row>
    <row r="16" spans="1:3" x14ac:dyDescent="0.25">
      <c r="A16" t="str">
        <f>"% "&amp;A15</f>
        <v>% HbA1c / Blood Glucose (1.8.20-31.7.21)</v>
      </c>
    </row>
    <row r="17" spans="1:1" x14ac:dyDescent="0.25">
      <c r="A17" t="s">
        <v>297</v>
      </c>
    </row>
    <row r="18" spans="1:1" x14ac:dyDescent="0.25">
      <c r="A18" t="str">
        <f>"% "&amp;A17</f>
        <v>% Smoking status (1.8.20-31.7.21)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2:O129"/>
  <sheetViews>
    <sheetView topLeftCell="A7" workbookViewId="0">
      <selection activeCell="H25" sqref="H25"/>
    </sheetView>
  </sheetViews>
  <sheetFormatPr defaultRowHeight="15" x14ac:dyDescent="0.25"/>
  <cols>
    <col min="1" max="1" width="12.42578125" customWidth="1"/>
    <col min="2" max="2" width="67.5703125" bestFit="1" customWidth="1"/>
    <col min="3" max="3" width="12.140625" customWidth="1"/>
    <col min="4" max="4" width="10.140625" bestFit="1" customWidth="1"/>
    <col min="5" max="5" width="15.42578125" customWidth="1"/>
    <col min="6" max="6" width="21.5703125" bestFit="1" customWidth="1"/>
    <col min="8" max="8" width="12.140625" customWidth="1"/>
    <col min="9" max="9" width="21.5703125" bestFit="1" customWidth="1"/>
    <col min="12" max="12" width="7" bestFit="1" customWidth="1"/>
    <col min="13" max="13" width="10.42578125" bestFit="1" customWidth="1"/>
  </cols>
  <sheetData>
    <row r="2" spans="1:15" x14ac:dyDescent="0.25">
      <c r="B2" t="s">
        <v>107</v>
      </c>
    </row>
    <row r="3" spans="1:15" x14ac:dyDescent="0.25">
      <c r="B3" t="s">
        <v>157</v>
      </c>
    </row>
    <row r="4" spans="1:15" x14ac:dyDescent="0.25">
      <c r="B4" t="s">
        <v>205</v>
      </c>
    </row>
    <row r="13" spans="1:15" x14ac:dyDescent="0.25">
      <c r="A13" s="12" t="s">
        <v>99</v>
      </c>
      <c r="B13" s="13" t="s">
        <v>100</v>
      </c>
      <c r="C13" s="13" t="s">
        <v>101</v>
      </c>
      <c r="D13" s="13" t="s">
        <v>102</v>
      </c>
      <c r="E13" s="13" t="s">
        <v>103</v>
      </c>
      <c r="F13" s="14" t="s">
        <v>104</v>
      </c>
      <c r="G13" s="32" t="s">
        <v>268</v>
      </c>
      <c r="J13" s="12" t="s">
        <v>101</v>
      </c>
      <c r="K13" s="13" t="s">
        <v>265</v>
      </c>
      <c r="L13" s="14" t="s">
        <v>266</v>
      </c>
      <c r="N13" s="11" t="s">
        <v>266</v>
      </c>
      <c r="O13" s="11" t="s">
        <v>267</v>
      </c>
    </row>
    <row r="14" spans="1:15" x14ac:dyDescent="0.25">
      <c r="A14" s="18" t="s">
        <v>67</v>
      </c>
      <c r="B14" s="10" t="s">
        <v>110</v>
      </c>
      <c r="C14" s="8" t="s">
        <v>106</v>
      </c>
      <c r="D14" s="9" t="s">
        <v>362</v>
      </c>
      <c r="E14" s="8" t="s">
        <v>108</v>
      </c>
      <c r="F14" s="19" t="s">
        <v>109</v>
      </c>
      <c r="G14" t="str">
        <f>IFERROR(IF(MATCH(A28,BHR_SMI_LIS[OrgID],0)&gt;0,""),"Data unavailable")</f>
        <v/>
      </c>
      <c r="I14" s="56">
        <v>44593</v>
      </c>
      <c r="J14" s="15" t="s">
        <v>108</v>
      </c>
      <c r="K14" s="10" t="s">
        <v>109</v>
      </c>
      <c r="L14" s="20" t="s">
        <v>106</v>
      </c>
      <c r="N14" t="s">
        <v>106</v>
      </c>
      <c r="O14" t="s">
        <v>107</v>
      </c>
    </row>
    <row r="15" spans="1:15" x14ac:dyDescent="0.25">
      <c r="A15" s="15" t="s">
        <v>26</v>
      </c>
      <c r="B15" s="10" t="s">
        <v>111</v>
      </c>
      <c r="C15" s="10" t="s">
        <v>106</v>
      </c>
      <c r="D15" s="16" t="s">
        <v>362</v>
      </c>
      <c r="E15" s="10" t="s">
        <v>108</v>
      </c>
      <c r="F15" s="17" t="s">
        <v>109</v>
      </c>
      <c r="G15" t="str">
        <f>IFERROR(IF(MATCH(A14,BHR_SMI_LIS[OrgID],0)&gt;0,""),"Data unavailable")</f>
        <v/>
      </c>
      <c r="I15" s="56">
        <v>44621</v>
      </c>
      <c r="J15" s="18" t="s">
        <v>114</v>
      </c>
      <c r="K15" s="8" t="s">
        <v>115</v>
      </c>
      <c r="L15" s="21" t="s">
        <v>106</v>
      </c>
      <c r="N15" t="s">
        <v>156</v>
      </c>
      <c r="O15" t="s">
        <v>157</v>
      </c>
    </row>
    <row r="16" spans="1:15" x14ac:dyDescent="0.25">
      <c r="A16" s="18" t="s">
        <v>24</v>
      </c>
      <c r="B16" s="10" t="s">
        <v>112</v>
      </c>
      <c r="C16" s="8" t="s">
        <v>106</v>
      </c>
      <c r="D16" s="9" t="s">
        <v>362</v>
      </c>
      <c r="E16" s="8" t="s">
        <v>108</v>
      </c>
      <c r="F16" s="19" t="s">
        <v>109</v>
      </c>
      <c r="G16" t="str">
        <f>IFERROR(IF(MATCH(A15,BHR_SMI_LIS[OrgID],0)&gt;0,""),"Data unavailable")</f>
        <v/>
      </c>
      <c r="I16" s="56">
        <v>44652</v>
      </c>
      <c r="J16" s="15" t="s">
        <v>125</v>
      </c>
      <c r="K16" s="10" t="s">
        <v>372</v>
      </c>
      <c r="L16" s="20" t="s">
        <v>106</v>
      </c>
      <c r="N16" t="s">
        <v>204</v>
      </c>
      <c r="O16" t="s">
        <v>205</v>
      </c>
    </row>
    <row r="17" spans="1:12" x14ac:dyDescent="0.25">
      <c r="A17" s="15" t="s">
        <v>68</v>
      </c>
      <c r="B17" s="10" t="s">
        <v>113</v>
      </c>
      <c r="C17" s="10" t="s">
        <v>106</v>
      </c>
      <c r="D17" s="16" t="s">
        <v>362</v>
      </c>
      <c r="E17" s="10" t="s">
        <v>114</v>
      </c>
      <c r="F17" s="17" t="s">
        <v>115</v>
      </c>
      <c r="G17" t="str">
        <f>IFERROR(IF(MATCH(A16,BHR_SMI_LIS[OrgID],0)&gt;0,""),"Data unavailable")</f>
        <v/>
      </c>
      <c r="I17" s="56">
        <v>44682</v>
      </c>
      <c r="J17" s="18" t="s">
        <v>130</v>
      </c>
      <c r="K17" s="8" t="s">
        <v>131</v>
      </c>
      <c r="L17" s="21" t="s">
        <v>106</v>
      </c>
    </row>
    <row r="18" spans="1:12" x14ac:dyDescent="0.25">
      <c r="A18" s="18" t="s">
        <v>116</v>
      </c>
      <c r="B18" s="10" t="s">
        <v>117</v>
      </c>
      <c r="C18" s="8" t="s">
        <v>106</v>
      </c>
      <c r="D18" s="9" t="s">
        <v>362</v>
      </c>
      <c r="E18" s="8" t="s">
        <v>114</v>
      </c>
      <c r="F18" s="19" t="s">
        <v>115</v>
      </c>
      <c r="G18" t="str">
        <f>IFERROR(IF(MATCH(A17,BHR_SMI_LIS[OrgID],0)&gt;0,""),"Data unavailable")</f>
        <v/>
      </c>
      <c r="I18" s="56">
        <v>44713</v>
      </c>
      <c r="J18" s="15" t="s">
        <v>141</v>
      </c>
      <c r="K18" s="10" t="s">
        <v>142</v>
      </c>
      <c r="L18" s="20" t="s">
        <v>106</v>
      </c>
    </row>
    <row r="19" spans="1:12" x14ac:dyDescent="0.25">
      <c r="A19" s="15" t="s">
        <v>118</v>
      </c>
      <c r="B19" s="10" t="s">
        <v>119</v>
      </c>
      <c r="C19" s="10" t="s">
        <v>106</v>
      </c>
      <c r="D19" s="16" t="s">
        <v>362</v>
      </c>
      <c r="E19" s="10" t="s">
        <v>114</v>
      </c>
      <c r="F19" s="17" t="s">
        <v>115</v>
      </c>
      <c r="G19" t="str">
        <f>IFERROR(IF(MATCH(A18,BHR_SMI_LIS[OrgID],0)&gt;0,""),"Data unavailable")</f>
        <v/>
      </c>
      <c r="I19" s="56">
        <v>44743</v>
      </c>
      <c r="J19" s="18" t="s">
        <v>153</v>
      </c>
      <c r="K19" s="8" t="s">
        <v>306</v>
      </c>
      <c r="L19" s="21" t="s">
        <v>106</v>
      </c>
    </row>
    <row r="20" spans="1:12" x14ac:dyDescent="0.25">
      <c r="A20" s="18" t="s">
        <v>84</v>
      </c>
      <c r="B20" s="10" t="s">
        <v>373</v>
      </c>
      <c r="C20" s="8" t="s">
        <v>106</v>
      </c>
      <c r="D20" s="9" t="s">
        <v>362</v>
      </c>
      <c r="E20" s="8" t="s">
        <v>114</v>
      </c>
      <c r="F20" s="19" t="s">
        <v>115</v>
      </c>
      <c r="G20" t="str">
        <f>IFERROR(IF(MATCH(A19,BHR_SMI_LIS[OrgID],0)&gt;0,""),"Data unavailable")</f>
        <v/>
      </c>
      <c r="I20" s="56">
        <v>44774</v>
      </c>
      <c r="J20" s="15" t="s">
        <v>158</v>
      </c>
      <c r="K20" s="10" t="s">
        <v>159</v>
      </c>
      <c r="L20" s="20" t="s">
        <v>156</v>
      </c>
    </row>
    <row r="21" spans="1:12" x14ac:dyDescent="0.25">
      <c r="A21" s="15" t="s">
        <v>79</v>
      </c>
      <c r="B21" s="10" t="s">
        <v>120</v>
      </c>
      <c r="C21" s="10" t="s">
        <v>106</v>
      </c>
      <c r="D21" s="16" t="s">
        <v>362</v>
      </c>
      <c r="E21" s="10" t="s">
        <v>114</v>
      </c>
      <c r="F21" s="17" t="s">
        <v>115</v>
      </c>
      <c r="G21" t="str">
        <f>IFERROR(IF(MATCH(A20,BHR_SMI_LIS[OrgID],0)&gt;0,""),"Data unavailable")</f>
        <v/>
      </c>
      <c r="I21" s="56">
        <v>44805</v>
      </c>
      <c r="J21" s="18" t="s">
        <v>170</v>
      </c>
      <c r="K21" s="8" t="s">
        <v>171</v>
      </c>
      <c r="L21" s="21" t="s">
        <v>156</v>
      </c>
    </row>
    <row r="22" spans="1:12" x14ac:dyDescent="0.25">
      <c r="A22" s="18" t="s">
        <v>121</v>
      </c>
      <c r="B22" s="10" t="s">
        <v>122</v>
      </c>
      <c r="C22" s="8" t="s">
        <v>106</v>
      </c>
      <c r="D22" s="9" t="s">
        <v>362</v>
      </c>
      <c r="E22" s="8" t="s">
        <v>114</v>
      </c>
      <c r="F22" s="19" t="s">
        <v>115</v>
      </c>
      <c r="G22" t="str">
        <f>IFERROR(IF(MATCH(A21,BHR_SMI_LIS[OrgID],0)&gt;0,""),"Data unavailable")</f>
        <v/>
      </c>
      <c r="I22" s="56">
        <v>44835</v>
      </c>
      <c r="J22" s="15" t="s">
        <v>175</v>
      </c>
      <c r="K22" s="10" t="s">
        <v>176</v>
      </c>
      <c r="L22" s="20" t="s">
        <v>156</v>
      </c>
    </row>
    <row r="23" spans="1:12" x14ac:dyDescent="0.25">
      <c r="A23" s="15" t="s">
        <v>15</v>
      </c>
      <c r="B23" s="10" t="s">
        <v>123</v>
      </c>
      <c r="C23" s="10" t="s">
        <v>106</v>
      </c>
      <c r="D23" s="16" t="s">
        <v>362</v>
      </c>
      <c r="E23" s="10" t="s">
        <v>114</v>
      </c>
      <c r="F23" s="17" t="s">
        <v>115</v>
      </c>
      <c r="G23" t="str">
        <f>IFERROR(IF(MATCH(A22,BHR_SMI_LIS[OrgID],0)&gt;0,""),"Data unavailable")</f>
        <v/>
      </c>
      <c r="I23" s="56">
        <v>44866</v>
      </c>
      <c r="J23" s="18" t="s">
        <v>190</v>
      </c>
      <c r="K23" s="8" t="s">
        <v>191</v>
      </c>
      <c r="L23" s="21" t="s">
        <v>156</v>
      </c>
    </row>
    <row r="24" spans="1:12" x14ac:dyDescent="0.25">
      <c r="A24" s="18" t="s">
        <v>49</v>
      </c>
      <c r="B24" s="10" t="s">
        <v>124</v>
      </c>
      <c r="C24" s="8" t="s">
        <v>106</v>
      </c>
      <c r="D24" s="9" t="s">
        <v>362</v>
      </c>
      <c r="E24" s="8" t="s">
        <v>125</v>
      </c>
      <c r="F24" s="19" t="s">
        <v>372</v>
      </c>
      <c r="G24" t="str">
        <f>IFERROR(IF(MATCH(A23,BHR_SMI_LIS[OrgID],0)&gt;0,""),"Data unavailable")</f>
        <v/>
      </c>
      <c r="I24" s="56">
        <v>44896</v>
      </c>
      <c r="J24" s="15" t="s">
        <v>206</v>
      </c>
      <c r="K24" s="10" t="s">
        <v>207</v>
      </c>
      <c r="L24" s="20" t="s">
        <v>204</v>
      </c>
    </row>
    <row r="25" spans="1:12" x14ac:dyDescent="0.25">
      <c r="A25" s="15" t="s">
        <v>94</v>
      </c>
      <c r="B25" s="10" t="s">
        <v>304</v>
      </c>
      <c r="C25" s="10" t="s">
        <v>106</v>
      </c>
      <c r="D25" s="16" t="s">
        <v>362</v>
      </c>
      <c r="E25" s="10" t="s">
        <v>125</v>
      </c>
      <c r="F25" s="19" t="s">
        <v>372</v>
      </c>
      <c r="G25" t="str">
        <f>IFERROR(IF(MATCH(A24,BHR_SMI_LIS[OrgID],0)&gt;0,""),"Data unavailable")</f>
        <v/>
      </c>
      <c r="I25" s="56">
        <v>44927</v>
      </c>
      <c r="J25" s="18" t="s">
        <v>217</v>
      </c>
      <c r="K25" s="8" t="s">
        <v>218</v>
      </c>
      <c r="L25" s="21" t="s">
        <v>204</v>
      </c>
    </row>
    <row r="26" spans="1:12" x14ac:dyDescent="0.25">
      <c r="A26" s="18" t="s">
        <v>82</v>
      </c>
      <c r="B26" s="10" t="s">
        <v>126</v>
      </c>
      <c r="C26" s="8" t="s">
        <v>106</v>
      </c>
      <c r="D26" s="9" t="s">
        <v>362</v>
      </c>
      <c r="E26" s="8" t="s">
        <v>125</v>
      </c>
      <c r="F26" s="19" t="s">
        <v>372</v>
      </c>
      <c r="G26" t="str">
        <f>IFERROR(IF(MATCH(A25,BHR_SMI_LIS[OrgID],0)&gt;0,""),"Data unavailable")</f>
        <v/>
      </c>
      <c r="I26" s="56"/>
      <c r="J26" s="15" t="s">
        <v>230</v>
      </c>
      <c r="K26" s="10" t="s">
        <v>231</v>
      </c>
      <c r="L26" s="20" t="s">
        <v>204</v>
      </c>
    </row>
    <row r="27" spans="1:12" x14ac:dyDescent="0.25">
      <c r="A27" s="18" t="s">
        <v>127</v>
      </c>
      <c r="B27" s="10" t="s">
        <v>128</v>
      </c>
      <c r="C27" s="8" t="s">
        <v>106</v>
      </c>
      <c r="D27" s="9" t="s">
        <v>362</v>
      </c>
      <c r="E27" s="8" t="s">
        <v>125</v>
      </c>
      <c r="F27" s="19" t="s">
        <v>372</v>
      </c>
      <c r="G27" t="str">
        <f>IFERROR(IF(MATCH(A26,BHR_SMI_LIS[OrgID],0)&gt;0,""),"Data unavailable")</f>
        <v/>
      </c>
      <c r="J27" s="18" t="s">
        <v>242</v>
      </c>
      <c r="K27" s="8" t="s">
        <v>243</v>
      </c>
      <c r="L27" s="21" t="s">
        <v>204</v>
      </c>
    </row>
    <row r="28" spans="1:12" x14ac:dyDescent="0.25">
      <c r="A28" s="15" t="s">
        <v>0</v>
      </c>
      <c r="B28" s="10" t="s">
        <v>105</v>
      </c>
      <c r="C28" s="10" t="s">
        <v>106</v>
      </c>
      <c r="D28" s="16" t="s">
        <v>362</v>
      </c>
      <c r="E28" s="10" t="s">
        <v>130</v>
      </c>
      <c r="F28" s="17" t="s">
        <v>131</v>
      </c>
      <c r="G28" t="str">
        <f>IFERROR(IF(MATCH(A27,BHR_SMI_LIS[OrgID],0)&gt;0,""),"Data unavailable")</f>
        <v/>
      </c>
      <c r="J28" s="18" t="s">
        <v>257</v>
      </c>
      <c r="K28" s="8" t="s">
        <v>258</v>
      </c>
      <c r="L28" s="21" t="s">
        <v>204</v>
      </c>
    </row>
    <row r="29" spans="1:12" x14ac:dyDescent="0.25">
      <c r="A29" s="15" t="s">
        <v>57</v>
      </c>
      <c r="B29" s="10" t="s">
        <v>129</v>
      </c>
      <c r="C29" s="10" t="s">
        <v>106</v>
      </c>
      <c r="D29" s="16" t="s">
        <v>362</v>
      </c>
      <c r="E29" s="10" t="s">
        <v>130</v>
      </c>
      <c r="F29" s="17" t="s">
        <v>131</v>
      </c>
      <c r="G29" t="str">
        <f>IFERROR(IF(MATCH(A29,BHR_SMI_LIS[OrgID],0)&gt;0,""),"Data unavailable")</f>
        <v/>
      </c>
      <c r="J29" s="1" t="s">
        <v>307</v>
      </c>
      <c r="K29" s="2" t="s">
        <v>308</v>
      </c>
      <c r="L29" s="3" t="s">
        <v>204</v>
      </c>
    </row>
    <row r="30" spans="1:12" x14ac:dyDescent="0.25">
      <c r="A30" s="18" t="s">
        <v>72</v>
      </c>
      <c r="B30" s="10" t="s">
        <v>134</v>
      </c>
      <c r="C30" s="8" t="s">
        <v>106</v>
      </c>
      <c r="D30" s="9" t="s">
        <v>362</v>
      </c>
      <c r="E30" s="8" t="s">
        <v>130</v>
      </c>
      <c r="F30" s="19" t="s">
        <v>131</v>
      </c>
      <c r="G30" t="str">
        <f>IFERROR(IF(MATCH(A30,BHR_SMI_LIS[OrgID],0)&gt;0,""),"Data unavailable")</f>
        <v/>
      </c>
    </row>
    <row r="31" spans="1:12" x14ac:dyDescent="0.25">
      <c r="A31" s="15" t="s">
        <v>86</v>
      </c>
      <c r="B31" s="10" t="s">
        <v>135</v>
      </c>
      <c r="C31" s="10" t="s">
        <v>106</v>
      </c>
      <c r="D31" s="16" t="s">
        <v>362</v>
      </c>
      <c r="E31" s="10" t="s">
        <v>130</v>
      </c>
      <c r="F31" s="17" t="s">
        <v>131</v>
      </c>
      <c r="G31" t="str">
        <f>IFERROR(IF(MATCH(A31,BHR_SMI_LIS[OrgID],0)&gt;0,""),"Data unavailable")</f>
        <v/>
      </c>
    </row>
    <row r="32" spans="1:12" x14ac:dyDescent="0.25">
      <c r="A32" s="18" t="s">
        <v>76</v>
      </c>
      <c r="B32" s="10" t="s">
        <v>136</v>
      </c>
      <c r="C32" s="8" t="s">
        <v>106</v>
      </c>
      <c r="D32" s="9" t="s">
        <v>362</v>
      </c>
      <c r="E32" s="8" t="s">
        <v>130</v>
      </c>
      <c r="F32" s="19" t="s">
        <v>131</v>
      </c>
      <c r="G32" t="str">
        <f>IFERROR(IF(MATCH(A32,BHR_SMI_LIS[OrgID],0)&gt;0,""),"Data unavailable")</f>
        <v/>
      </c>
    </row>
    <row r="33" spans="1:14" x14ac:dyDescent="0.25">
      <c r="A33" s="15" t="s">
        <v>48</v>
      </c>
      <c r="B33" s="10" t="s">
        <v>137</v>
      </c>
      <c r="C33" s="10" t="s">
        <v>106</v>
      </c>
      <c r="D33" s="16" t="s">
        <v>362</v>
      </c>
      <c r="E33" s="10" t="s">
        <v>130</v>
      </c>
      <c r="F33" s="17" t="s">
        <v>131</v>
      </c>
      <c r="G33" t="str">
        <f>IFERROR(IF(MATCH(A33,BHR_SMI_LIS[OrgID],0)&gt;0,""),"Data unavailable")</f>
        <v/>
      </c>
    </row>
    <row r="34" spans="1:14" x14ac:dyDescent="0.25">
      <c r="A34" s="18" t="s">
        <v>138</v>
      </c>
      <c r="B34" s="10" t="s">
        <v>139</v>
      </c>
      <c r="C34" s="8" t="s">
        <v>106</v>
      </c>
      <c r="D34" s="9" t="s">
        <v>362</v>
      </c>
      <c r="E34" s="8" t="s">
        <v>130</v>
      </c>
      <c r="F34" s="19" t="s">
        <v>131</v>
      </c>
      <c r="G34" t="str">
        <f>IFERROR(IF(MATCH(A34,BHR_SMI_LIS[OrgID],0)&gt;0,""),"Data unavailable")</f>
        <v/>
      </c>
    </row>
    <row r="35" spans="1:14" x14ac:dyDescent="0.25">
      <c r="A35" s="15" t="s">
        <v>132</v>
      </c>
      <c r="B35" s="10" t="s">
        <v>133</v>
      </c>
      <c r="C35" s="10" t="s">
        <v>106</v>
      </c>
      <c r="D35" s="16" t="s">
        <v>362</v>
      </c>
      <c r="E35" s="10" t="s">
        <v>141</v>
      </c>
      <c r="F35" s="17" t="s">
        <v>142</v>
      </c>
      <c r="G35" t="str">
        <f>IFERROR(IF(MATCH(A35,BHR_SMI_LIS[OrgID],0)&gt;0,""),"Data unavailable")</f>
        <v/>
      </c>
      <c r="I35" s="15" t="s">
        <v>90</v>
      </c>
      <c r="J35" s="10" t="s">
        <v>152</v>
      </c>
      <c r="K35" s="10" t="s">
        <v>106</v>
      </c>
      <c r="L35" s="16" t="s">
        <v>107</v>
      </c>
      <c r="M35" s="10" t="s">
        <v>153</v>
      </c>
      <c r="N35" s="17" t="s">
        <v>306</v>
      </c>
    </row>
    <row r="36" spans="1:14" x14ac:dyDescent="0.25">
      <c r="A36" s="18" t="s">
        <v>61</v>
      </c>
      <c r="B36" s="10" t="s">
        <v>140</v>
      </c>
      <c r="C36" s="8" t="s">
        <v>106</v>
      </c>
      <c r="D36" s="9" t="s">
        <v>362</v>
      </c>
      <c r="E36" s="8" t="s">
        <v>141</v>
      </c>
      <c r="F36" s="19" t="s">
        <v>142</v>
      </c>
      <c r="G36" t="str">
        <f>IFERROR(IF(MATCH(A36,BHR_SMI_LIS[OrgID],0)&gt;0,""),"Data unavailable")</f>
        <v/>
      </c>
    </row>
    <row r="37" spans="1:14" x14ac:dyDescent="0.25">
      <c r="A37" s="15" t="s">
        <v>52</v>
      </c>
      <c r="B37" s="10" t="s">
        <v>143</v>
      </c>
      <c r="C37" s="10" t="s">
        <v>106</v>
      </c>
      <c r="D37" s="16" t="s">
        <v>362</v>
      </c>
      <c r="E37" s="10" t="s">
        <v>141</v>
      </c>
      <c r="F37" s="17" t="s">
        <v>142</v>
      </c>
      <c r="G37" t="str">
        <f>IFERROR(IF(MATCH(A37,BHR_SMI_LIS[OrgID],0)&gt;0,""),"Data unavailable")</f>
        <v/>
      </c>
    </row>
    <row r="38" spans="1:14" x14ac:dyDescent="0.25">
      <c r="A38" s="18" t="s">
        <v>93</v>
      </c>
      <c r="B38" s="10" t="s">
        <v>146</v>
      </c>
      <c r="C38" s="8" t="s">
        <v>106</v>
      </c>
      <c r="D38" s="9" t="s">
        <v>362</v>
      </c>
      <c r="E38" s="8" t="s">
        <v>141</v>
      </c>
      <c r="F38" s="19" t="s">
        <v>142</v>
      </c>
      <c r="G38" t="str">
        <f>IFERROR(IF(MATCH(A38,BHR_SMI_LIS[OrgID],0)&gt;0,""),"Data unavailable")</f>
        <v/>
      </c>
    </row>
    <row r="39" spans="1:14" x14ac:dyDescent="0.25">
      <c r="A39" s="15" t="s">
        <v>77</v>
      </c>
      <c r="B39" s="10" t="s">
        <v>147</v>
      </c>
      <c r="C39" s="10" t="s">
        <v>106</v>
      </c>
      <c r="D39" s="16" t="s">
        <v>362</v>
      </c>
      <c r="E39" s="10" t="s">
        <v>141</v>
      </c>
      <c r="F39" s="17" t="s">
        <v>142</v>
      </c>
      <c r="G39" t="str">
        <f>IFERROR(IF(MATCH(A39,BHR_SMI_LIS[OrgID],0)&gt;0,""),"Data unavailable")</f>
        <v/>
      </c>
    </row>
    <row r="40" spans="1:14" x14ac:dyDescent="0.25">
      <c r="A40" s="18" t="s">
        <v>148</v>
      </c>
      <c r="B40" s="10" t="s">
        <v>149</v>
      </c>
      <c r="C40" s="8" t="s">
        <v>106</v>
      </c>
      <c r="D40" s="9" t="s">
        <v>362</v>
      </c>
      <c r="E40" s="8" t="s">
        <v>141</v>
      </c>
      <c r="F40" s="19" t="s">
        <v>142</v>
      </c>
      <c r="G40" t="str">
        <f>IFERROR(IF(MATCH(A40,BHR_SMI_LIS[OrgID],0)&gt;0,""),"Data unavailable")</f>
        <v/>
      </c>
    </row>
    <row r="41" spans="1:14" x14ac:dyDescent="0.25">
      <c r="A41" s="15" t="s">
        <v>3</v>
      </c>
      <c r="B41" s="10" t="s">
        <v>150</v>
      </c>
      <c r="C41" s="10" t="s">
        <v>106</v>
      </c>
      <c r="D41" s="16" t="s">
        <v>362</v>
      </c>
      <c r="E41" s="10" t="s">
        <v>141</v>
      </c>
      <c r="F41" s="17" t="s">
        <v>142</v>
      </c>
      <c r="G41" t="str">
        <f>IFERROR(IF(MATCH(A41,BHR_SMI_LIS[OrgID],0)&gt;0,""),"Data unavailable")</f>
        <v/>
      </c>
    </row>
    <row r="42" spans="1:14" x14ac:dyDescent="0.25">
      <c r="A42" s="18" t="s">
        <v>25</v>
      </c>
      <c r="B42" s="10" t="s">
        <v>151</v>
      </c>
      <c r="C42" s="8" t="s">
        <v>106</v>
      </c>
      <c r="D42" s="9" t="s">
        <v>362</v>
      </c>
      <c r="E42" s="8" t="s">
        <v>141</v>
      </c>
      <c r="F42" s="19" t="s">
        <v>142</v>
      </c>
      <c r="G42" t="str">
        <f>IFERROR(IF(MATCH(A42,BHR_SMI_LIS[OrgID],0)&gt;0,""),"Data unavailable")</f>
        <v/>
      </c>
    </row>
    <row r="43" spans="1:14" x14ac:dyDescent="0.25">
      <c r="A43" s="15" t="s">
        <v>144</v>
      </c>
      <c r="B43" s="10" t="s">
        <v>145</v>
      </c>
      <c r="C43" s="10" t="s">
        <v>106</v>
      </c>
      <c r="D43" s="16" t="s">
        <v>362</v>
      </c>
      <c r="E43" s="10" t="s">
        <v>141</v>
      </c>
      <c r="F43" s="17" t="s">
        <v>142</v>
      </c>
      <c r="G43" t="str">
        <f>IFERROR(IF(MATCH(A43,BHR_SMI_LIS[OrgID],0)&gt;0,""),"Data unavailable")</f>
        <v/>
      </c>
    </row>
    <row r="44" spans="1:14" x14ac:dyDescent="0.25">
      <c r="A44" s="18" t="s">
        <v>90</v>
      </c>
      <c r="B44" s="10" t="s">
        <v>152</v>
      </c>
      <c r="C44" s="8" t="s">
        <v>106</v>
      </c>
      <c r="D44" s="9" t="s">
        <v>362</v>
      </c>
      <c r="E44" s="8" t="s">
        <v>153</v>
      </c>
      <c r="F44" s="19" t="s">
        <v>306</v>
      </c>
      <c r="G44" t="str">
        <f>IFERROR(IF(MATCH(A44,BHR_SMI_LIS[OrgID],0)&gt;0,""),"Data unavailable")</f>
        <v/>
      </c>
    </row>
    <row r="45" spans="1:14" x14ac:dyDescent="0.25">
      <c r="A45" s="15" t="s">
        <v>47</v>
      </c>
      <c r="B45" s="10" t="s">
        <v>154</v>
      </c>
      <c r="C45" s="10" t="s">
        <v>106</v>
      </c>
      <c r="D45" s="16" t="s">
        <v>362</v>
      </c>
      <c r="E45" s="10" t="s">
        <v>153</v>
      </c>
      <c r="F45" s="17" t="s">
        <v>306</v>
      </c>
      <c r="G45" t="str">
        <f>IFERROR(IF(MATCH(A45,BHR_SMI_LIS[OrgID],0)&gt;0,""),"Data unavailable")</f>
        <v/>
      </c>
    </row>
    <row r="46" spans="1:14" x14ac:dyDescent="0.25">
      <c r="A46" s="18" t="s">
        <v>16</v>
      </c>
      <c r="B46" s="10" t="s">
        <v>155</v>
      </c>
      <c r="C46" s="8" t="s">
        <v>106</v>
      </c>
      <c r="D46" s="9" t="s">
        <v>362</v>
      </c>
      <c r="E46" s="8" t="s">
        <v>153</v>
      </c>
      <c r="F46" s="19" t="s">
        <v>306</v>
      </c>
      <c r="G46" t="str">
        <f>IFERROR(IF(MATCH(A46,BHR_SMI_LIS[OrgID],0)&gt;0,""),"Data unavailable")</f>
        <v/>
      </c>
    </row>
    <row r="47" spans="1:14" x14ac:dyDescent="0.25">
      <c r="A47" s="15" t="s">
        <v>62</v>
      </c>
      <c r="B47" s="10" t="s">
        <v>305</v>
      </c>
      <c r="C47" s="10" t="s">
        <v>156</v>
      </c>
      <c r="D47" s="16" t="s">
        <v>157</v>
      </c>
      <c r="E47" s="10" t="s">
        <v>158</v>
      </c>
      <c r="F47" s="17" t="s">
        <v>159</v>
      </c>
      <c r="G47" t="str">
        <f>IFERROR(IF(MATCH(A47,BHR_SMI_LIS[OrgID],0)&gt;0,""),"Data unavailable")</f>
        <v/>
      </c>
    </row>
    <row r="48" spans="1:14" x14ac:dyDescent="0.25">
      <c r="A48" s="18" t="s">
        <v>56</v>
      </c>
      <c r="B48" s="10" t="s">
        <v>162</v>
      </c>
      <c r="C48" s="8" t="s">
        <v>156</v>
      </c>
      <c r="D48" s="9" t="s">
        <v>157</v>
      </c>
      <c r="E48" s="8" t="s">
        <v>158</v>
      </c>
      <c r="F48" s="19" t="s">
        <v>159</v>
      </c>
      <c r="G48" t="str">
        <f>IFERROR(IF(MATCH(A48,BHR_SMI_LIS[OrgID],0)&gt;0,""),"Data unavailable")</f>
        <v/>
      </c>
    </row>
    <row r="49" spans="1:7" x14ac:dyDescent="0.25">
      <c r="A49" s="15" t="s">
        <v>78</v>
      </c>
      <c r="B49" s="10" t="s">
        <v>163</v>
      </c>
      <c r="C49" s="10" t="s">
        <v>156</v>
      </c>
      <c r="D49" s="16" t="s">
        <v>157</v>
      </c>
      <c r="E49" s="10" t="s">
        <v>158</v>
      </c>
      <c r="F49" s="17" t="s">
        <v>159</v>
      </c>
      <c r="G49" t="str">
        <f>IFERROR(IF(MATCH(A49,BHR_SMI_LIS[OrgID],0)&gt;0,""),"Data unavailable")</f>
        <v/>
      </c>
    </row>
    <row r="50" spans="1:7" x14ac:dyDescent="0.25">
      <c r="A50" s="18" t="s">
        <v>70</v>
      </c>
      <c r="B50" s="10" t="s">
        <v>164</v>
      </c>
      <c r="C50" s="8" t="s">
        <v>156</v>
      </c>
      <c r="D50" s="9" t="s">
        <v>157</v>
      </c>
      <c r="E50" s="8" t="s">
        <v>158</v>
      </c>
      <c r="F50" s="19" t="s">
        <v>159</v>
      </c>
      <c r="G50" t="str">
        <f>IFERROR(IF(MATCH(A50,BHR_SMI_LIS[OrgID],0)&gt;0,""),"Data unavailable")</f>
        <v/>
      </c>
    </row>
    <row r="51" spans="1:7" x14ac:dyDescent="0.25">
      <c r="A51" s="15" t="s">
        <v>165</v>
      </c>
      <c r="B51" s="10" t="s">
        <v>166</v>
      </c>
      <c r="C51" s="10" t="s">
        <v>156</v>
      </c>
      <c r="D51" s="16" t="s">
        <v>157</v>
      </c>
      <c r="E51" s="10" t="s">
        <v>158</v>
      </c>
      <c r="F51" s="17" t="s">
        <v>159</v>
      </c>
      <c r="G51" t="str">
        <f>IFERROR(IF(MATCH(A51,BHR_SMI_LIS[OrgID],0)&gt;0,""),"Data unavailable")</f>
        <v/>
      </c>
    </row>
    <row r="52" spans="1:7" x14ac:dyDescent="0.25">
      <c r="A52" s="18" t="s">
        <v>53</v>
      </c>
      <c r="B52" s="10" t="s">
        <v>167</v>
      </c>
      <c r="C52" s="8" t="s">
        <v>156</v>
      </c>
      <c r="D52" s="9" t="s">
        <v>157</v>
      </c>
      <c r="E52" s="8" t="s">
        <v>158</v>
      </c>
      <c r="F52" s="19" t="s">
        <v>159</v>
      </c>
      <c r="G52" t="str">
        <f>IFERROR(IF(MATCH(A52,BHR_SMI_LIS[OrgID],0)&gt;0,""),"Data unavailable")</f>
        <v/>
      </c>
    </row>
    <row r="53" spans="1:7" x14ac:dyDescent="0.25">
      <c r="A53" s="15" t="s">
        <v>17</v>
      </c>
      <c r="B53" s="10" t="s">
        <v>168</v>
      </c>
      <c r="C53" s="10" t="s">
        <v>156</v>
      </c>
      <c r="D53" s="16" t="s">
        <v>157</v>
      </c>
      <c r="E53" s="10" t="s">
        <v>158</v>
      </c>
      <c r="F53" s="17" t="s">
        <v>159</v>
      </c>
      <c r="G53" t="str">
        <f>IFERROR(IF(MATCH(A53,BHR_SMI_LIS[OrgID],0)&gt;0,""),"Data unavailable")</f>
        <v/>
      </c>
    </row>
    <row r="54" spans="1:7" x14ac:dyDescent="0.25">
      <c r="A54" s="18" t="s">
        <v>160</v>
      </c>
      <c r="B54" s="10" t="s">
        <v>161</v>
      </c>
      <c r="C54" s="8" t="s">
        <v>156</v>
      </c>
      <c r="D54" s="9" t="s">
        <v>157</v>
      </c>
      <c r="E54" s="8" t="s">
        <v>158</v>
      </c>
      <c r="F54" s="19" t="s">
        <v>159</v>
      </c>
      <c r="G54" t="str">
        <f>IFERROR(IF(MATCH(A54,BHR_SMI_LIS[OrgID],0)&gt;0,""),"Data unavailable")</f>
        <v/>
      </c>
    </row>
    <row r="55" spans="1:7" x14ac:dyDescent="0.25">
      <c r="A55" s="15" t="s">
        <v>60</v>
      </c>
      <c r="B55" s="10" t="s">
        <v>169</v>
      </c>
      <c r="C55" s="10" t="s">
        <v>156</v>
      </c>
      <c r="D55" s="16" t="s">
        <v>157</v>
      </c>
      <c r="E55" s="10" t="s">
        <v>170</v>
      </c>
      <c r="F55" s="17" t="s">
        <v>171</v>
      </c>
      <c r="G55" t="str">
        <f>IFERROR(IF(MATCH(A55,BHR_SMI_LIS[OrgID],0)&gt;0,""),"Data unavailable")</f>
        <v/>
      </c>
    </row>
    <row r="56" spans="1:7" x14ac:dyDescent="0.25">
      <c r="A56" s="18" t="s">
        <v>55</v>
      </c>
      <c r="B56" s="10" t="s">
        <v>172</v>
      </c>
      <c r="C56" s="8" t="s">
        <v>156</v>
      </c>
      <c r="D56" s="9" t="s">
        <v>157</v>
      </c>
      <c r="E56" s="8" t="s">
        <v>170</v>
      </c>
      <c r="F56" s="19" t="s">
        <v>171</v>
      </c>
      <c r="G56" t="str">
        <f>IFERROR(IF(MATCH(A56,BHR_SMI_LIS[OrgID],0)&gt;0,""),"Data unavailable")</f>
        <v/>
      </c>
    </row>
    <row r="57" spans="1:7" x14ac:dyDescent="0.25">
      <c r="A57" s="15" t="s">
        <v>63</v>
      </c>
      <c r="B57" s="10" t="s">
        <v>173</v>
      </c>
      <c r="C57" s="10" t="s">
        <v>156</v>
      </c>
      <c r="D57" s="16" t="s">
        <v>157</v>
      </c>
      <c r="E57" s="10" t="s">
        <v>170</v>
      </c>
      <c r="F57" s="17" t="s">
        <v>171</v>
      </c>
      <c r="G57" t="str">
        <f>IFERROR(IF(MATCH(A57,BHR_SMI_LIS[OrgID],0)&gt;0,""),"Data unavailable")</f>
        <v/>
      </c>
    </row>
    <row r="58" spans="1:7" x14ac:dyDescent="0.25">
      <c r="A58" s="18" t="s">
        <v>14</v>
      </c>
      <c r="B58" s="10" t="s">
        <v>174</v>
      </c>
      <c r="C58" s="8" t="s">
        <v>156</v>
      </c>
      <c r="D58" s="9" t="s">
        <v>157</v>
      </c>
      <c r="E58" s="8" t="s">
        <v>175</v>
      </c>
      <c r="F58" s="19" t="s">
        <v>176</v>
      </c>
      <c r="G58" t="str">
        <f>IFERROR(IF(MATCH(A58,BHR_SMI_LIS[OrgID],0)&gt;0,""),"Data unavailable")</f>
        <v/>
      </c>
    </row>
    <row r="59" spans="1:7" x14ac:dyDescent="0.25">
      <c r="A59" s="15" t="s">
        <v>177</v>
      </c>
      <c r="B59" s="10" t="s">
        <v>178</v>
      </c>
      <c r="C59" s="10" t="s">
        <v>156</v>
      </c>
      <c r="D59" s="16" t="s">
        <v>157</v>
      </c>
      <c r="E59" s="10" t="s">
        <v>175</v>
      </c>
      <c r="F59" s="17" t="s">
        <v>176</v>
      </c>
      <c r="G59" t="str">
        <f>IFERROR(IF(MATCH(A59,BHR_SMI_LIS[OrgID],0)&gt;0,""),"Data unavailable")</f>
        <v/>
      </c>
    </row>
    <row r="60" spans="1:7" x14ac:dyDescent="0.25">
      <c r="A60" s="18" t="s">
        <v>75</v>
      </c>
      <c r="B60" s="10" t="s">
        <v>179</v>
      </c>
      <c r="C60" s="8" t="s">
        <v>156</v>
      </c>
      <c r="D60" s="9" t="s">
        <v>157</v>
      </c>
      <c r="E60" s="8" t="s">
        <v>175</v>
      </c>
      <c r="F60" s="19" t="s">
        <v>176</v>
      </c>
      <c r="G60" t="str">
        <f>IFERROR(IF(MATCH(A60,BHR_SMI_LIS[OrgID],0)&gt;0,""),"Data unavailable")</f>
        <v/>
      </c>
    </row>
    <row r="61" spans="1:7" x14ac:dyDescent="0.25">
      <c r="A61" s="15" t="s">
        <v>19</v>
      </c>
      <c r="B61" s="10" t="s">
        <v>180</v>
      </c>
      <c r="C61" s="10" t="s">
        <v>156</v>
      </c>
      <c r="D61" s="16" t="s">
        <v>157</v>
      </c>
      <c r="E61" s="10" t="s">
        <v>175</v>
      </c>
      <c r="F61" s="17" t="s">
        <v>176</v>
      </c>
      <c r="G61" t="str">
        <f>IFERROR(IF(MATCH(A61,BHR_SMI_LIS[OrgID],0)&gt;0,""),"Data unavailable")</f>
        <v/>
      </c>
    </row>
    <row r="62" spans="1:7" x14ac:dyDescent="0.25">
      <c r="A62" s="18" t="s">
        <v>45</v>
      </c>
      <c r="B62" s="10" t="s">
        <v>311</v>
      </c>
      <c r="C62" s="8" t="s">
        <v>156</v>
      </c>
      <c r="D62" s="9" t="s">
        <v>157</v>
      </c>
      <c r="E62" s="8" t="s">
        <v>175</v>
      </c>
      <c r="F62" s="19" t="s">
        <v>176</v>
      </c>
      <c r="G62" t="str">
        <f>IFERROR(IF(MATCH(A62,BHR_SMI_LIS[OrgID],0)&gt;0,""),"Data unavailable")</f>
        <v/>
      </c>
    </row>
    <row r="63" spans="1:7" x14ac:dyDescent="0.25">
      <c r="A63" s="15" t="s">
        <v>59</v>
      </c>
      <c r="B63" s="10" t="s">
        <v>181</v>
      </c>
      <c r="C63" s="10" t="s">
        <v>156</v>
      </c>
      <c r="D63" s="16" t="s">
        <v>157</v>
      </c>
      <c r="E63" s="10" t="s">
        <v>175</v>
      </c>
      <c r="F63" s="17" t="s">
        <v>176</v>
      </c>
      <c r="G63" t="str">
        <f>IFERROR(IF(MATCH(A63,BHR_SMI_LIS[OrgID],0)&gt;0,""),"Data unavailable")</f>
        <v/>
      </c>
    </row>
    <row r="64" spans="1:7" x14ac:dyDescent="0.25">
      <c r="A64" s="18" t="s">
        <v>58</v>
      </c>
      <c r="B64" s="10" t="s">
        <v>182</v>
      </c>
      <c r="C64" s="8" t="s">
        <v>156</v>
      </c>
      <c r="D64" s="9" t="s">
        <v>157</v>
      </c>
      <c r="E64" s="8" t="s">
        <v>175</v>
      </c>
      <c r="F64" s="19" t="s">
        <v>176</v>
      </c>
      <c r="G64" t="str">
        <f>IFERROR(IF(MATCH(A64,BHR_SMI_LIS[OrgID],0)&gt;0,""),"Data unavailable")</f>
        <v/>
      </c>
    </row>
    <row r="65" spans="1:7" x14ac:dyDescent="0.25">
      <c r="A65" s="15" t="s">
        <v>28</v>
      </c>
      <c r="B65" s="10" t="s">
        <v>183</v>
      </c>
      <c r="C65" s="10" t="s">
        <v>156</v>
      </c>
      <c r="D65" s="16" t="s">
        <v>157</v>
      </c>
      <c r="E65" s="10" t="s">
        <v>175</v>
      </c>
      <c r="F65" s="17" t="s">
        <v>176</v>
      </c>
      <c r="G65" t="str">
        <f>IFERROR(IF(MATCH(A65,BHR_SMI_LIS[OrgID],0)&gt;0,""),"Data unavailable")</f>
        <v/>
      </c>
    </row>
    <row r="66" spans="1:7" x14ac:dyDescent="0.25">
      <c r="A66" s="18" t="s">
        <v>65</v>
      </c>
      <c r="B66" s="10" t="s">
        <v>184</v>
      </c>
      <c r="C66" s="8" t="s">
        <v>156</v>
      </c>
      <c r="D66" s="9" t="s">
        <v>157</v>
      </c>
      <c r="E66" s="8" t="s">
        <v>175</v>
      </c>
      <c r="F66" s="19" t="s">
        <v>176</v>
      </c>
      <c r="G66" t="str">
        <f>IFERROR(IF(MATCH(A66,BHR_SMI_LIS[OrgID],0)&gt;0,""),"Data unavailable")</f>
        <v/>
      </c>
    </row>
    <row r="67" spans="1:7" x14ac:dyDescent="0.25">
      <c r="A67" s="15" t="s">
        <v>73</v>
      </c>
      <c r="B67" s="10" t="s">
        <v>185</v>
      </c>
      <c r="C67" s="10" t="s">
        <v>156</v>
      </c>
      <c r="D67" s="16" t="s">
        <v>157</v>
      </c>
      <c r="E67" s="10" t="s">
        <v>175</v>
      </c>
      <c r="F67" s="17" t="s">
        <v>176</v>
      </c>
      <c r="G67" t="str">
        <f>IFERROR(IF(MATCH(A67,BHR_SMI_LIS[OrgID],0)&gt;0,""),"Data unavailable")</f>
        <v/>
      </c>
    </row>
    <row r="68" spans="1:7" x14ac:dyDescent="0.25">
      <c r="A68" s="18" t="s">
        <v>71</v>
      </c>
      <c r="B68" s="10" t="s">
        <v>363</v>
      </c>
      <c r="C68" s="8" t="s">
        <v>156</v>
      </c>
      <c r="D68" s="9" t="s">
        <v>157</v>
      </c>
      <c r="E68" s="8" t="s">
        <v>175</v>
      </c>
      <c r="F68" s="19" t="s">
        <v>176</v>
      </c>
      <c r="G68" t="str">
        <f>IFERROR(IF(MATCH(A68,BHR_SMI_LIS[OrgID],0)&gt;0,""),"Data unavailable")</f>
        <v/>
      </c>
    </row>
    <row r="69" spans="1:7" x14ac:dyDescent="0.25">
      <c r="A69" s="15" t="s">
        <v>50</v>
      </c>
      <c r="B69" s="10" t="s">
        <v>186</v>
      </c>
      <c r="C69" s="10" t="s">
        <v>156</v>
      </c>
      <c r="D69" s="16" t="s">
        <v>157</v>
      </c>
      <c r="E69" s="10" t="s">
        <v>175</v>
      </c>
      <c r="F69" s="17" t="s">
        <v>176</v>
      </c>
      <c r="G69" t="str">
        <f>IFERROR(IF(MATCH(A69,BHR_SMI_LIS[OrgID],0)&gt;0,""),"Data unavailable")</f>
        <v/>
      </c>
    </row>
    <row r="70" spans="1:7" x14ac:dyDescent="0.25">
      <c r="A70" s="18" t="s">
        <v>80</v>
      </c>
      <c r="B70" s="10" t="s">
        <v>187</v>
      </c>
      <c r="C70" s="8" t="s">
        <v>156</v>
      </c>
      <c r="D70" s="9" t="s">
        <v>157</v>
      </c>
      <c r="E70" s="8" t="s">
        <v>175</v>
      </c>
      <c r="F70" s="19" t="s">
        <v>176</v>
      </c>
      <c r="G70" t="str">
        <f>IFERROR(IF(MATCH(A70,BHR_SMI_LIS[OrgID],0)&gt;0,""),"Data unavailable")</f>
        <v/>
      </c>
    </row>
    <row r="71" spans="1:7" x14ac:dyDescent="0.25">
      <c r="A71" s="15" t="s">
        <v>87</v>
      </c>
      <c r="B71" s="10" t="s">
        <v>188</v>
      </c>
      <c r="C71" s="10" t="s">
        <v>156</v>
      </c>
      <c r="D71" s="16" t="s">
        <v>157</v>
      </c>
      <c r="E71" s="10" t="s">
        <v>175</v>
      </c>
      <c r="F71" s="17" t="s">
        <v>176</v>
      </c>
      <c r="G71" t="str">
        <f>IFERROR(IF(MATCH(A71,BHR_SMI_LIS[OrgID],0)&gt;0,""),"Data unavailable")</f>
        <v/>
      </c>
    </row>
    <row r="72" spans="1:7" x14ac:dyDescent="0.25">
      <c r="A72" s="18" t="s">
        <v>91</v>
      </c>
      <c r="B72" s="10" t="s">
        <v>192</v>
      </c>
      <c r="C72" s="8" t="s">
        <v>156</v>
      </c>
      <c r="D72" s="9" t="s">
        <v>157</v>
      </c>
      <c r="E72" s="8" t="s">
        <v>190</v>
      </c>
      <c r="F72" s="19" t="s">
        <v>191</v>
      </c>
      <c r="G72" t="str">
        <f>IFERROR(IF(MATCH(A72,BHR_SMI_LIS[OrgID],0)&gt;0,""),"Data unavailable")</f>
        <v/>
      </c>
    </row>
    <row r="73" spans="1:7" x14ac:dyDescent="0.25">
      <c r="A73" s="15" t="s">
        <v>88</v>
      </c>
      <c r="B73" s="10" t="s">
        <v>193</v>
      </c>
      <c r="C73" s="10" t="s">
        <v>156</v>
      </c>
      <c r="D73" s="16" t="s">
        <v>157</v>
      </c>
      <c r="E73" s="10" t="s">
        <v>190</v>
      </c>
      <c r="F73" s="17" t="s">
        <v>191</v>
      </c>
      <c r="G73" t="str">
        <f>IFERROR(IF(MATCH(A73,BHR_SMI_LIS[OrgID],0)&gt;0,""),"Data unavailable")</f>
        <v/>
      </c>
    </row>
    <row r="74" spans="1:7" x14ac:dyDescent="0.25">
      <c r="A74" s="18" t="s">
        <v>69</v>
      </c>
      <c r="B74" s="10" t="s">
        <v>194</v>
      </c>
      <c r="C74" s="8" t="s">
        <v>156</v>
      </c>
      <c r="D74" s="9" t="s">
        <v>157</v>
      </c>
      <c r="E74" s="8" t="s">
        <v>190</v>
      </c>
      <c r="F74" s="19" t="s">
        <v>191</v>
      </c>
      <c r="G74" t="str">
        <f>IFERROR(IF(MATCH(A74,BHR_SMI_LIS[OrgID],0)&gt;0,""),"Data unavailable")</f>
        <v/>
      </c>
    </row>
    <row r="75" spans="1:7" x14ac:dyDescent="0.25">
      <c r="A75" s="15" t="s">
        <v>64</v>
      </c>
      <c r="B75" s="10" t="s">
        <v>195</v>
      </c>
      <c r="C75" s="10" t="s">
        <v>156</v>
      </c>
      <c r="D75" s="16" t="s">
        <v>157</v>
      </c>
      <c r="E75" s="10" t="s">
        <v>190</v>
      </c>
      <c r="F75" s="17" t="s">
        <v>191</v>
      </c>
      <c r="G75" t="str">
        <f>IFERROR(IF(MATCH(A75,BHR_SMI_LIS[OrgID],0)&gt;0,""),"Data unavailable")</f>
        <v/>
      </c>
    </row>
    <row r="76" spans="1:7" x14ac:dyDescent="0.25">
      <c r="A76" s="18" t="s">
        <v>51</v>
      </c>
      <c r="B76" s="10" t="s">
        <v>364</v>
      </c>
      <c r="C76" s="8" t="s">
        <v>156</v>
      </c>
      <c r="D76" s="9" t="s">
        <v>157</v>
      </c>
      <c r="E76" s="8" t="s">
        <v>190</v>
      </c>
      <c r="F76" s="19" t="s">
        <v>191</v>
      </c>
      <c r="G76" t="str">
        <f>IFERROR(IF(MATCH(A76,BHR_SMI_LIS[OrgID],0)&gt;0,""),"Data unavailable")</f>
        <v/>
      </c>
    </row>
    <row r="77" spans="1:7" x14ac:dyDescent="0.25">
      <c r="A77" s="15" t="s">
        <v>46</v>
      </c>
      <c r="B77" s="10" t="s">
        <v>196</v>
      </c>
      <c r="C77" s="10" t="s">
        <v>156</v>
      </c>
      <c r="D77" s="16" t="s">
        <v>157</v>
      </c>
      <c r="E77" s="10" t="s">
        <v>190</v>
      </c>
      <c r="F77" s="17" t="s">
        <v>191</v>
      </c>
      <c r="G77" t="str">
        <f>IFERROR(IF(MATCH(A77,BHR_SMI_LIS[OrgID],0)&gt;0,""),"Data unavailable")</f>
        <v/>
      </c>
    </row>
    <row r="78" spans="1:7" x14ac:dyDescent="0.25">
      <c r="A78" s="18" t="s">
        <v>54</v>
      </c>
      <c r="B78" s="10" t="s">
        <v>197</v>
      </c>
      <c r="C78" s="8" t="s">
        <v>156</v>
      </c>
      <c r="D78" s="9" t="s">
        <v>157</v>
      </c>
      <c r="E78" s="8" t="s">
        <v>190</v>
      </c>
      <c r="F78" s="19" t="s">
        <v>191</v>
      </c>
      <c r="G78" t="str">
        <f>IFERROR(IF(MATCH(A78,BHR_SMI_LIS[OrgID],0)&gt;0,""),"Data unavailable")</f>
        <v/>
      </c>
    </row>
    <row r="79" spans="1:7" x14ac:dyDescent="0.25">
      <c r="A79" s="15" t="s">
        <v>85</v>
      </c>
      <c r="B79" s="10" t="s">
        <v>309</v>
      </c>
      <c r="C79" s="10" t="s">
        <v>156</v>
      </c>
      <c r="D79" s="16" t="s">
        <v>157</v>
      </c>
      <c r="E79" s="10" t="s">
        <v>190</v>
      </c>
      <c r="F79" s="17" t="s">
        <v>191</v>
      </c>
      <c r="G79" t="str">
        <f>IFERROR(IF(MATCH(A79,BHR_SMI_LIS[OrgID],0)&gt;0,""),"Data unavailable")</f>
        <v/>
      </c>
    </row>
    <row r="80" spans="1:7" x14ac:dyDescent="0.25">
      <c r="A80" s="15" t="s">
        <v>81</v>
      </c>
      <c r="B80" s="10" t="s">
        <v>310</v>
      </c>
      <c r="C80" s="10" t="s">
        <v>156</v>
      </c>
      <c r="D80" s="16" t="s">
        <v>157</v>
      </c>
      <c r="E80" s="10" t="s">
        <v>190</v>
      </c>
      <c r="F80" s="17" t="s">
        <v>191</v>
      </c>
      <c r="G80" t="str">
        <f>IFERROR(IF(MATCH(A80,BHR_SMI_LIS[OrgID],0)&gt;0,""),"Data unavailable")</f>
        <v/>
      </c>
    </row>
    <row r="81" spans="1:7" x14ac:dyDescent="0.25">
      <c r="A81" s="18" t="s">
        <v>74</v>
      </c>
      <c r="B81" s="10" t="s">
        <v>198</v>
      </c>
      <c r="C81" s="8" t="s">
        <v>156</v>
      </c>
      <c r="D81" s="9" t="s">
        <v>157</v>
      </c>
      <c r="E81" s="8" t="s">
        <v>190</v>
      </c>
      <c r="F81" s="19" t="s">
        <v>191</v>
      </c>
      <c r="G81" t="str">
        <f>IFERROR(IF(MATCH(A81,BHR_SMI_LIS[OrgID],0)&gt;0,""),"Data unavailable")</f>
        <v/>
      </c>
    </row>
    <row r="82" spans="1:7" x14ac:dyDescent="0.25">
      <c r="A82" s="15" t="s">
        <v>89</v>
      </c>
      <c r="B82" s="10" t="s">
        <v>312</v>
      </c>
      <c r="C82" s="10" t="s">
        <v>156</v>
      </c>
      <c r="D82" s="16" t="s">
        <v>157</v>
      </c>
      <c r="E82" s="10" t="s">
        <v>190</v>
      </c>
      <c r="F82" s="17" t="s">
        <v>191</v>
      </c>
      <c r="G82" t="str">
        <f>IFERROR(IF(MATCH(A82,BHR_SMI_LIS[OrgID],0)&gt;0,""),"Data unavailable")</f>
        <v/>
      </c>
    </row>
    <row r="83" spans="1:7" x14ac:dyDescent="0.25">
      <c r="A83" s="18" t="s">
        <v>18</v>
      </c>
      <c r="B83" s="10" t="s">
        <v>199</v>
      </c>
      <c r="C83" s="8" t="s">
        <v>156</v>
      </c>
      <c r="D83" s="9" t="s">
        <v>157</v>
      </c>
      <c r="E83" s="8" t="s">
        <v>190</v>
      </c>
      <c r="F83" s="19" t="s">
        <v>191</v>
      </c>
      <c r="G83" t="str">
        <f>IFERROR(IF(MATCH(A83,BHR_SMI_LIS[OrgID],0)&gt;0,""),"Data unavailable")</f>
        <v/>
      </c>
    </row>
    <row r="84" spans="1:7" x14ac:dyDescent="0.25">
      <c r="A84" s="15" t="s">
        <v>66</v>
      </c>
      <c r="B84" s="10" t="s">
        <v>200</v>
      </c>
      <c r="C84" s="10" t="s">
        <v>156</v>
      </c>
      <c r="D84" s="16" t="s">
        <v>157</v>
      </c>
      <c r="E84" s="10" t="s">
        <v>190</v>
      </c>
      <c r="F84" s="17" t="s">
        <v>191</v>
      </c>
      <c r="G84" t="str">
        <f>IFERROR(IF(MATCH(A84,BHR_SMI_LIS[OrgID],0)&gt;0,""),"Data unavailable")</f>
        <v/>
      </c>
    </row>
    <row r="85" spans="1:7" x14ac:dyDescent="0.25">
      <c r="A85" s="18" t="s">
        <v>92</v>
      </c>
      <c r="B85" s="10" t="s">
        <v>201</v>
      </c>
      <c r="C85" s="8" t="s">
        <v>156</v>
      </c>
      <c r="D85" s="9" t="s">
        <v>157</v>
      </c>
      <c r="E85" s="8" t="s">
        <v>190</v>
      </c>
      <c r="F85" s="19" t="s">
        <v>191</v>
      </c>
      <c r="G85" t="str">
        <f>IFERROR(IF(MATCH(A85,BHR_SMI_LIS[OrgID],0)&gt;0,""),"Data unavailable")</f>
        <v/>
      </c>
    </row>
    <row r="86" spans="1:7" x14ac:dyDescent="0.25">
      <c r="A86" s="15" t="s">
        <v>83</v>
      </c>
      <c r="B86" s="10" t="s">
        <v>202</v>
      </c>
      <c r="C86" s="10" t="s">
        <v>156</v>
      </c>
      <c r="D86" s="16" t="s">
        <v>157</v>
      </c>
      <c r="E86" s="10" t="s">
        <v>190</v>
      </c>
      <c r="F86" s="17" t="s">
        <v>191</v>
      </c>
      <c r="G86" t="str">
        <f>IFERROR(IF(MATCH(A86,BHR_SMI_LIS[OrgID],0)&gt;0,""),"Data unavailable")</f>
        <v/>
      </c>
    </row>
    <row r="87" spans="1:7" x14ac:dyDescent="0.25">
      <c r="A87" s="18" t="s">
        <v>189</v>
      </c>
      <c r="B87" s="10" t="s">
        <v>365</v>
      </c>
      <c r="C87" s="8" t="s">
        <v>156</v>
      </c>
      <c r="D87" s="9" t="s">
        <v>157</v>
      </c>
      <c r="E87" s="8" t="s">
        <v>190</v>
      </c>
      <c r="F87" s="19" t="s">
        <v>191</v>
      </c>
      <c r="G87" t="str">
        <f>IFERROR(IF(MATCH(A87,BHR_SMI_LIS[OrgID],0)&gt;0,""),"Data unavailable")</f>
        <v/>
      </c>
    </row>
    <row r="88" spans="1:7" x14ac:dyDescent="0.25">
      <c r="A88" s="4" t="s">
        <v>37</v>
      </c>
      <c r="B88" s="10" t="s">
        <v>203</v>
      </c>
      <c r="C88" s="5" t="s">
        <v>204</v>
      </c>
      <c r="D88" s="6" t="s">
        <v>205</v>
      </c>
      <c r="E88" s="5" t="s">
        <v>206</v>
      </c>
      <c r="F88" s="7" t="s">
        <v>207</v>
      </c>
      <c r="G88" t="str">
        <f>IFERROR(IF(MATCH(A113,BHR_SMI_LIS[OrgID],0)&gt;0,""),"Data unavailable")</f>
        <v/>
      </c>
    </row>
    <row r="89" spans="1:7" x14ac:dyDescent="0.25">
      <c r="A89" s="18" t="s">
        <v>33</v>
      </c>
      <c r="B89" s="10" t="s">
        <v>210</v>
      </c>
      <c r="C89" s="8" t="s">
        <v>204</v>
      </c>
      <c r="D89" s="9" t="s">
        <v>205</v>
      </c>
      <c r="E89" s="8" t="s">
        <v>206</v>
      </c>
      <c r="F89" s="19" t="s">
        <v>207</v>
      </c>
      <c r="G89" t="str">
        <f>IFERROR(IF(MATCH(A89,BHR_SMI_LIS[OrgID],0)&gt;0,""),"Data unavailable")</f>
        <v/>
      </c>
    </row>
    <row r="90" spans="1:7" x14ac:dyDescent="0.25">
      <c r="A90" s="15" t="s">
        <v>27</v>
      </c>
      <c r="B90" s="10" t="s">
        <v>211</v>
      </c>
      <c r="C90" s="10" t="s">
        <v>204</v>
      </c>
      <c r="D90" s="16" t="s">
        <v>205</v>
      </c>
      <c r="E90" s="10" t="s">
        <v>206</v>
      </c>
      <c r="F90" s="17" t="s">
        <v>207</v>
      </c>
      <c r="G90" t="str">
        <f>IFERROR(IF(MATCH(A91,BHR_SMI_LIS[OrgID],0)&gt;0,""),"Data unavailable")</f>
        <v/>
      </c>
    </row>
    <row r="91" spans="1:7" x14ac:dyDescent="0.25">
      <c r="A91" s="18" t="s">
        <v>2</v>
      </c>
      <c r="B91" s="10" t="s">
        <v>212</v>
      </c>
      <c r="C91" s="8" t="s">
        <v>204</v>
      </c>
      <c r="D91" s="9" t="s">
        <v>205</v>
      </c>
      <c r="E91" s="8" t="s">
        <v>206</v>
      </c>
      <c r="F91" s="19" t="s">
        <v>207</v>
      </c>
      <c r="G91" t="str">
        <f>IFERROR(IF(MATCH(A92,BHR_SMI_LIS[OrgID],0)&gt;0,""),"Data unavailable")</f>
        <v/>
      </c>
    </row>
    <row r="92" spans="1:7" x14ac:dyDescent="0.25">
      <c r="A92" s="15" t="s">
        <v>34</v>
      </c>
      <c r="B92" s="10" t="s">
        <v>213</v>
      </c>
      <c r="C92" s="10" t="s">
        <v>204</v>
      </c>
      <c r="D92" s="16" t="s">
        <v>205</v>
      </c>
      <c r="E92" s="10" t="s">
        <v>206</v>
      </c>
      <c r="F92" s="17" t="s">
        <v>207</v>
      </c>
      <c r="G92" t="str">
        <f>IFERROR(IF(MATCH(A93,BHR_SMI_LIS[OrgID],0)&gt;0,""),"Data unavailable")</f>
        <v/>
      </c>
    </row>
    <row r="93" spans="1:7" x14ac:dyDescent="0.25">
      <c r="A93" s="18" t="s">
        <v>13</v>
      </c>
      <c r="B93" s="10" t="s">
        <v>214</v>
      </c>
      <c r="C93" s="8" t="s">
        <v>204</v>
      </c>
      <c r="D93" s="9" t="s">
        <v>205</v>
      </c>
      <c r="E93" s="8" t="s">
        <v>206</v>
      </c>
      <c r="F93" s="19" t="s">
        <v>207</v>
      </c>
      <c r="G93" t="str">
        <f>IFERROR(IF(MATCH(A94,BHR_SMI_LIS[OrgID],0)&gt;0,""),"Data unavailable")</f>
        <v/>
      </c>
    </row>
    <row r="94" spans="1:7" x14ac:dyDescent="0.25">
      <c r="A94" s="15" t="s">
        <v>32</v>
      </c>
      <c r="B94" s="10" t="s">
        <v>215</v>
      </c>
      <c r="C94" s="10" t="s">
        <v>204</v>
      </c>
      <c r="D94" s="16" t="s">
        <v>205</v>
      </c>
      <c r="E94" s="10" t="s">
        <v>206</v>
      </c>
      <c r="F94" s="17" t="s">
        <v>207</v>
      </c>
      <c r="G94" t="str">
        <f>IFERROR(IF(MATCH(A95,BHR_SMI_LIS[OrgID],0)&gt;0,""),"Data unavailable")</f>
        <v/>
      </c>
    </row>
    <row r="95" spans="1:7" x14ac:dyDescent="0.25">
      <c r="A95" s="18" t="s">
        <v>208</v>
      </c>
      <c r="B95" s="10" t="s">
        <v>209</v>
      </c>
      <c r="C95" s="8" t="s">
        <v>204</v>
      </c>
      <c r="D95" s="9" t="s">
        <v>205</v>
      </c>
      <c r="E95" s="8" t="s">
        <v>206</v>
      </c>
      <c r="F95" s="19" t="s">
        <v>207</v>
      </c>
      <c r="G95" t="str">
        <f>IFERROR(IF(MATCH(A96,BHR_SMI_LIS[OrgID],0)&gt;0,""),"Data unavailable")</f>
        <v/>
      </c>
    </row>
    <row r="96" spans="1:7" x14ac:dyDescent="0.25">
      <c r="A96" s="15" t="s">
        <v>22</v>
      </c>
      <c r="B96" s="10" t="s">
        <v>216</v>
      </c>
      <c r="C96" s="10" t="s">
        <v>204</v>
      </c>
      <c r="D96" s="16" t="s">
        <v>205</v>
      </c>
      <c r="E96" s="10" t="s">
        <v>217</v>
      </c>
      <c r="F96" s="17" t="s">
        <v>218</v>
      </c>
      <c r="G96" t="str">
        <f>IFERROR(IF(MATCH(A97,BHR_SMI_LIS[OrgID],0)&gt;0,""),"Data unavailable")</f>
        <v/>
      </c>
    </row>
    <row r="97" spans="1:13" x14ac:dyDescent="0.25">
      <c r="A97" s="18" t="s">
        <v>23</v>
      </c>
      <c r="B97" s="10" t="s">
        <v>219</v>
      </c>
      <c r="C97" s="8" t="s">
        <v>204</v>
      </c>
      <c r="D97" s="9" t="s">
        <v>205</v>
      </c>
      <c r="E97" s="8" t="s">
        <v>217</v>
      </c>
      <c r="F97" s="19" t="s">
        <v>218</v>
      </c>
      <c r="G97" t="str">
        <f>IFERROR(IF(MATCH(A98,BHR_SMI_LIS[OrgID],0)&gt;0,""),"Data unavailable")</f>
        <v/>
      </c>
    </row>
    <row r="98" spans="1:13" x14ac:dyDescent="0.25">
      <c r="A98" s="15" t="s">
        <v>42</v>
      </c>
      <c r="B98" s="10" t="s">
        <v>220</v>
      </c>
      <c r="C98" s="10" t="s">
        <v>204</v>
      </c>
      <c r="D98" s="16" t="s">
        <v>205</v>
      </c>
      <c r="E98" s="10" t="s">
        <v>217</v>
      </c>
      <c r="F98" s="17" t="s">
        <v>218</v>
      </c>
      <c r="G98" t="str">
        <f>IFERROR(IF(MATCH(A99,BHR_SMI_LIS[OrgID],0)&gt;0,""),"Data unavailable")</f>
        <v/>
      </c>
    </row>
    <row r="99" spans="1:13" x14ac:dyDescent="0.25">
      <c r="A99" s="18" t="s">
        <v>41</v>
      </c>
      <c r="B99" s="10" t="s">
        <v>221</v>
      </c>
      <c r="C99" s="8" t="s">
        <v>204</v>
      </c>
      <c r="D99" s="9" t="s">
        <v>205</v>
      </c>
      <c r="E99" s="8" t="s">
        <v>217</v>
      </c>
      <c r="F99" s="19" t="s">
        <v>218</v>
      </c>
      <c r="G99" t="str">
        <f>IFERROR(IF(MATCH(A100,BHR_SMI_LIS[OrgID],0)&gt;0,""),"Data unavailable")</f>
        <v/>
      </c>
    </row>
    <row r="100" spans="1:13" x14ac:dyDescent="0.25">
      <c r="A100" s="15" t="s">
        <v>31</v>
      </c>
      <c r="B100" s="10" t="s">
        <v>222</v>
      </c>
      <c r="C100" s="10" t="s">
        <v>204</v>
      </c>
      <c r="D100" s="16" t="s">
        <v>205</v>
      </c>
      <c r="E100" s="10" t="s">
        <v>217</v>
      </c>
      <c r="F100" s="17" t="s">
        <v>218</v>
      </c>
      <c r="G100" t="str">
        <f>IFERROR(IF(MATCH(A101,BHR_SMI_LIS[OrgID],0)&gt;0,""),"Data unavailable")</f>
        <v/>
      </c>
    </row>
    <row r="101" spans="1:13" x14ac:dyDescent="0.25">
      <c r="A101" s="15" t="s">
        <v>225</v>
      </c>
      <c r="B101" s="10" t="s">
        <v>226</v>
      </c>
      <c r="C101" s="10" t="s">
        <v>204</v>
      </c>
      <c r="D101" s="16" t="s">
        <v>205</v>
      </c>
      <c r="E101" s="10" t="s">
        <v>217</v>
      </c>
      <c r="F101" s="17" t="s">
        <v>218</v>
      </c>
      <c r="G101" t="str">
        <f>IFERROR(IF(MATCH(A102,BHR_SMI_LIS[OrgID],0)&gt;0,""),"Data unavailable")</f>
        <v/>
      </c>
      <c r="H101" s="18"/>
      <c r="I101" s="10"/>
      <c r="J101" s="8"/>
      <c r="K101" s="9"/>
      <c r="L101" s="8"/>
      <c r="M101" s="19"/>
    </row>
    <row r="102" spans="1:13" x14ac:dyDescent="0.25">
      <c r="A102" s="18" t="s">
        <v>227</v>
      </c>
      <c r="B102" s="10" t="s">
        <v>228</v>
      </c>
      <c r="C102" s="8" t="s">
        <v>204</v>
      </c>
      <c r="D102" s="9" t="s">
        <v>205</v>
      </c>
      <c r="E102" s="8" t="s">
        <v>217</v>
      </c>
      <c r="F102" s="19" t="s">
        <v>218</v>
      </c>
      <c r="G102" t="str">
        <f>IFERROR(IF(MATCH(A103,BHR_SMI_LIS[OrgID],0)&gt;0,""),"Data unavailable")</f>
        <v/>
      </c>
    </row>
    <row r="103" spans="1:13" x14ac:dyDescent="0.25">
      <c r="A103" s="15" t="s">
        <v>12</v>
      </c>
      <c r="B103" s="10" t="s">
        <v>229</v>
      </c>
      <c r="C103" s="10" t="s">
        <v>204</v>
      </c>
      <c r="D103" s="16" t="s">
        <v>205</v>
      </c>
      <c r="E103" s="10" t="s">
        <v>230</v>
      </c>
      <c r="F103" s="17" t="s">
        <v>231</v>
      </c>
      <c r="G103" t="str">
        <f>IFERROR(IF(MATCH(A104,BHR_SMI_LIS[OrgID],0)&gt;0,""),"Data unavailable")</f>
        <v/>
      </c>
    </row>
    <row r="104" spans="1:13" x14ac:dyDescent="0.25">
      <c r="A104" s="18" t="s">
        <v>43</v>
      </c>
      <c r="B104" s="10" t="s">
        <v>233</v>
      </c>
      <c r="C104" s="8" t="s">
        <v>204</v>
      </c>
      <c r="D104" s="9" t="s">
        <v>205</v>
      </c>
      <c r="E104" s="8" t="s">
        <v>230</v>
      </c>
      <c r="F104" s="19" t="s">
        <v>231</v>
      </c>
      <c r="G104" t="str">
        <f>IFERROR(IF(MATCH(A105,BHR_SMI_LIS[OrgID],0)&gt;0,""),"Data unavailable")</f>
        <v/>
      </c>
    </row>
    <row r="105" spans="1:13" x14ac:dyDescent="0.25">
      <c r="A105" s="15" t="s">
        <v>40</v>
      </c>
      <c r="B105" s="10" t="s">
        <v>234</v>
      </c>
      <c r="C105" s="10" t="s">
        <v>204</v>
      </c>
      <c r="D105" s="16" t="s">
        <v>205</v>
      </c>
      <c r="E105" s="10" t="s">
        <v>230</v>
      </c>
      <c r="F105" s="17" t="s">
        <v>231</v>
      </c>
      <c r="G105" t="str">
        <f>IFERROR(IF(MATCH(A106,BHR_SMI_LIS[OrgID],0)&gt;0,""),"Data unavailable")</f>
        <v/>
      </c>
    </row>
    <row r="106" spans="1:13" x14ac:dyDescent="0.25">
      <c r="A106" s="18" t="s">
        <v>29</v>
      </c>
      <c r="B106" s="10" t="s">
        <v>235</v>
      </c>
      <c r="C106" s="8" t="s">
        <v>204</v>
      </c>
      <c r="D106" s="9" t="s">
        <v>205</v>
      </c>
      <c r="E106" s="8" t="s">
        <v>230</v>
      </c>
      <c r="F106" s="19" t="s">
        <v>231</v>
      </c>
      <c r="G106" t="str">
        <f>IFERROR(IF(MATCH(A107,BHR_SMI_LIS[OrgID],0)&gt;0,""),"Data unavailable")</f>
        <v/>
      </c>
    </row>
    <row r="107" spans="1:13" x14ac:dyDescent="0.25">
      <c r="A107" s="15" t="s">
        <v>4</v>
      </c>
      <c r="B107" s="10" t="s">
        <v>236</v>
      </c>
      <c r="C107" s="10" t="s">
        <v>204</v>
      </c>
      <c r="D107" s="16" t="s">
        <v>205</v>
      </c>
      <c r="E107" s="10" t="s">
        <v>230</v>
      </c>
      <c r="F107" s="17" t="s">
        <v>231</v>
      </c>
      <c r="G107" t="str">
        <f>IFERROR(IF(MATCH(A108,BHR_SMI_LIS[OrgID],0)&gt;0,""),"Data unavailable")</f>
        <v/>
      </c>
    </row>
    <row r="108" spans="1:13" x14ac:dyDescent="0.25">
      <c r="A108" s="18" t="s">
        <v>38</v>
      </c>
      <c r="B108" s="10" t="s">
        <v>237</v>
      </c>
      <c r="C108" s="8" t="s">
        <v>204</v>
      </c>
      <c r="D108" s="9" t="s">
        <v>205</v>
      </c>
      <c r="E108" s="8" t="s">
        <v>230</v>
      </c>
      <c r="F108" s="19" t="s">
        <v>231</v>
      </c>
      <c r="G108" t="str">
        <f>IFERROR(IF(MATCH(A109,BHR_SMI_LIS[OrgID],0)&gt;0,""),"Data unavailable")</f>
        <v/>
      </c>
    </row>
    <row r="109" spans="1:13" x14ac:dyDescent="0.25">
      <c r="A109" s="15" t="s">
        <v>6</v>
      </c>
      <c r="B109" s="10" t="s">
        <v>238</v>
      </c>
      <c r="C109" s="10" t="s">
        <v>204</v>
      </c>
      <c r="D109" s="16" t="s">
        <v>205</v>
      </c>
      <c r="E109" s="10" t="s">
        <v>230</v>
      </c>
      <c r="F109" s="17" t="s">
        <v>231</v>
      </c>
      <c r="G109" t="str">
        <f>IFERROR(IF(MATCH(A110,BHR_SMI_LIS[OrgID],0)&gt;0,""),"Data unavailable")</f>
        <v/>
      </c>
    </row>
    <row r="110" spans="1:13" x14ac:dyDescent="0.25">
      <c r="A110" s="18" t="s">
        <v>239</v>
      </c>
      <c r="B110" s="10" t="s">
        <v>240</v>
      </c>
      <c r="C110" s="8" t="s">
        <v>204</v>
      </c>
      <c r="D110" s="9" t="s">
        <v>205</v>
      </c>
      <c r="E110" s="8" t="s">
        <v>230</v>
      </c>
      <c r="F110" s="19" t="s">
        <v>231</v>
      </c>
      <c r="G110" t="str">
        <f>IFERROR(IF(MATCH(A111,BHR_SMI_LIS[OrgID],0)&gt;0,""),"Data unavailable")</f>
        <v/>
      </c>
    </row>
    <row r="111" spans="1:13" x14ac:dyDescent="0.25">
      <c r="A111" s="15" t="s">
        <v>253</v>
      </c>
      <c r="B111" s="10" t="s">
        <v>254</v>
      </c>
      <c r="C111" s="10" t="s">
        <v>204</v>
      </c>
      <c r="D111" s="16" t="s">
        <v>205</v>
      </c>
      <c r="E111" s="10" t="s">
        <v>242</v>
      </c>
      <c r="F111" s="17" t="s">
        <v>243</v>
      </c>
      <c r="G111" t="str">
        <f>IFERROR(IF(MATCH(A112,BHR_SMI_LIS[OrgID],0)&gt;0,""),"Data unavailable")</f>
        <v/>
      </c>
    </row>
    <row r="112" spans="1:13" x14ac:dyDescent="0.25">
      <c r="A112" s="18" t="s">
        <v>7</v>
      </c>
      <c r="B112" s="10" t="s">
        <v>241</v>
      </c>
      <c r="C112" s="8" t="s">
        <v>204</v>
      </c>
      <c r="D112" s="9" t="s">
        <v>205</v>
      </c>
      <c r="E112" s="8" t="s">
        <v>242</v>
      </c>
      <c r="F112" s="19" t="s">
        <v>243</v>
      </c>
      <c r="G112" t="str">
        <f>IFERROR(IF(MATCH(A114,BHR_SMI_LIS[OrgID],0)&gt;0,""),"Data unavailable")</f>
        <v/>
      </c>
    </row>
    <row r="113" spans="1:7" x14ac:dyDescent="0.25">
      <c r="A113" s="15" t="s">
        <v>5</v>
      </c>
      <c r="B113" s="10" t="s">
        <v>244</v>
      </c>
      <c r="C113" s="10" t="s">
        <v>204</v>
      </c>
      <c r="D113" s="16" t="s">
        <v>205</v>
      </c>
      <c r="E113" s="10" t="s">
        <v>242</v>
      </c>
      <c r="F113" s="17" t="s">
        <v>243</v>
      </c>
    </row>
    <row r="114" spans="1:7" x14ac:dyDescent="0.25">
      <c r="A114" s="18" t="s">
        <v>30</v>
      </c>
      <c r="B114" s="10" t="s">
        <v>245</v>
      </c>
      <c r="C114" s="8" t="s">
        <v>204</v>
      </c>
      <c r="D114" s="9" t="s">
        <v>205</v>
      </c>
      <c r="E114" s="8" t="s">
        <v>242</v>
      </c>
      <c r="F114" s="19" t="s">
        <v>243</v>
      </c>
      <c r="G114" t="str">
        <f>IFERROR(IF(MATCH(A116,BHR_SMI_LIS[OrgID],0)&gt;0,""),"Data unavailable")</f>
        <v/>
      </c>
    </row>
    <row r="115" spans="1:7" x14ac:dyDescent="0.25">
      <c r="A115" s="15" t="s">
        <v>21</v>
      </c>
      <c r="B115" s="10" t="s">
        <v>246</v>
      </c>
      <c r="C115" s="10" t="s">
        <v>204</v>
      </c>
      <c r="D115" s="16" t="s">
        <v>205</v>
      </c>
      <c r="E115" s="10" t="s">
        <v>242</v>
      </c>
      <c r="F115" s="17" t="s">
        <v>243</v>
      </c>
      <c r="G115" t="str">
        <f>IFERROR(IF(MATCH(A117,BHR_SMI_LIS[OrgID],0)&gt;0,""),"Data unavailable")</f>
        <v/>
      </c>
    </row>
    <row r="116" spans="1:7" x14ac:dyDescent="0.25">
      <c r="A116" s="18" t="s">
        <v>39</v>
      </c>
      <c r="B116" s="10" t="s">
        <v>247</v>
      </c>
      <c r="C116" s="8" t="s">
        <v>204</v>
      </c>
      <c r="D116" s="9" t="s">
        <v>205</v>
      </c>
      <c r="E116" s="8" t="s">
        <v>242</v>
      </c>
      <c r="F116" s="19" t="s">
        <v>243</v>
      </c>
      <c r="G116" t="str">
        <f>IFERROR(IF(MATCH(A118,BHR_SMI_LIS[OrgID],0)&gt;0,""),"Data unavailable")</f>
        <v/>
      </c>
    </row>
    <row r="117" spans="1:7" x14ac:dyDescent="0.25">
      <c r="A117" s="15" t="s">
        <v>9</v>
      </c>
      <c r="B117" s="10" t="s">
        <v>248</v>
      </c>
      <c r="C117" s="10" t="s">
        <v>204</v>
      </c>
      <c r="D117" s="16" t="s">
        <v>205</v>
      </c>
      <c r="E117" s="10" t="s">
        <v>242</v>
      </c>
      <c r="F117" s="17" t="s">
        <v>243</v>
      </c>
      <c r="G117" t="str">
        <f>IFERROR(IF(MATCH(A119,BHR_SMI_LIS[OrgID],0)&gt;0,""),"Data unavailable")</f>
        <v/>
      </c>
    </row>
    <row r="118" spans="1:7" x14ac:dyDescent="0.25">
      <c r="A118" s="18" t="s">
        <v>10</v>
      </c>
      <c r="B118" s="10" t="s">
        <v>249</v>
      </c>
      <c r="C118" s="8" t="s">
        <v>204</v>
      </c>
      <c r="D118" s="9" t="s">
        <v>205</v>
      </c>
      <c r="E118" s="8" t="s">
        <v>242</v>
      </c>
      <c r="F118" s="19" t="s">
        <v>243</v>
      </c>
      <c r="G118" t="str">
        <f>IFERROR(IF(MATCH(A120,BHR_SMI_LIS[OrgID],0)&gt;0,""),"Data unavailable")</f>
        <v/>
      </c>
    </row>
    <row r="119" spans="1:7" x14ac:dyDescent="0.25">
      <c r="A119" s="15" t="s">
        <v>36</v>
      </c>
      <c r="B119" s="10" t="s">
        <v>252</v>
      </c>
      <c r="C119" s="10" t="s">
        <v>204</v>
      </c>
      <c r="D119" s="16" t="s">
        <v>205</v>
      </c>
      <c r="E119" s="10" t="s">
        <v>242</v>
      </c>
      <c r="F119" s="17" t="s">
        <v>243</v>
      </c>
      <c r="G119" t="str">
        <f>IFERROR(IF(MATCH(A121,BHR_SMI_LIS[OrgID],0)&gt;0,""),"Data unavailable")</f>
        <v/>
      </c>
    </row>
    <row r="120" spans="1:7" x14ac:dyDescent="0.25">
      <c r="A120" s="18" t="s">
        <v>11</v>
      </c>
      <c r="B120" s="10" t="s">
        <v>255</v>
      </c>
      <c r="C120" s="8" t="s">
        <v>204</v>
      </c>
      <c r="D120" s="9" t="s">
        <v>205</v>
      </c>
      <c r="E120" s="8" t="s">
        <v>242</v>
      </c>
      <c r="F120" s="19" t="s">
        <v>243</v>
      </c>
      <c r="G120" t="str">
        <f>IFERROR(IF(MATCH(A122,BHR_SMI_LIS[OrgID],0)&gt;0,""),"Data unavailable")</f>
        <v/>
      </c>
    </row>
    <row r="121" spans="1:7" x14ac:dyDescent="0.25">
      <c r="A121" s="15" t="s">
        <v>250</v>
      </c>
      <c r="B121" s="10" t="s">
        <v>251</v>
      </c>
      <c r="C121" s="10" t="s">
        <v>204</v>
      </c>
      <c r="D121" s="16" t="s">
        <v>205</v>
      </c>
      <c r="E121" s="10" t="s">
        <v>242</v>
      </c>
      <c r="F121" s="17" t="s">
        <v>243</v>
      </c>
      <c r="G121" t="str">
        <f>IFERROR(IF(MATCH(A123,BHR_SMI_LIS[OrgID],0)&gt;0,""),"Data unavailable")</f>
        <v/>
      </c>
    </row>
    <row r="122" spans="1:7" x14ac:dyDescent="0.25">
      <c r="A122" s="18" t="s">
        <v>8</v>
      </c>
      <c r="B122" s="10" t="s">
        <v>256</v>
      </c>
      <c r="C122" s="8" t="s">
        <v>204</v>
      </c>
      <c r="D122" s="9" t="s">
        <v>205</v>
      </c>
      <c r="E122" s="8" t="s">
        <v>257</v>
      </c>
      <c r="F122" s="19" t="s">
        <v>258</v>
      </c>
      <c r="G122" t="str">
        <f>IFERROR(IF(MATCH(A124,BHR_SMI_LIS[OrgID],0)&gt;0,""),"Data unavailable")</f>
        <v/>
      </c>
    </row>
    <row r="123" spans="1:7" x14ac:dyDescent="0.25">
      <c r="A123" s="15" t="s">
        <v>95</v>
      </c>
      <c r="B123" s="10" t="s">
        <v>261</v>
      </c>
      <c r="C123" s="10" t="s">
        <v>204</v>
      </c>
      <c r="D123" s="16" t="s">
        <v>205</v>
      </c>
      <c r="E123" s="10" t="s">
        <v>257</v>
      </c>
      <c r="F123" s="17" t="s">
        <v>258</v>
      </c>
      <c r="G123" t="str">
        <f>IFERROR(IF(MATCH(A125,BHR_SMI_LIS[OrgID],0)&gt;0,""),"Data unavailable")</f>
        <v/>
      </c>
    </row>
    <row r="124" spans="1:7" x14ac:dyDescent="0.25">
      <c r="A124" s="18" t="s">
        <v>35</v>
      </c>
      <c r="B124" s="10" t="s">
        <v>262</v>
      </c>
      <c r="C124" s="8" t="s">
        <v>204</v>
      </c>
      <c r="D124" s="9" t="s">
        <v>205</v>
      </c>
      <c r="E124" s="8" t="s">
        <v>257</v>
      </c>
      <c r="F124" s="19" t="s">
        <v>258</v>
      </c>
      <c r="G124" t="str">
        <f>IFERROR(IF(MATCH(A126,BHR_SMI_LIS[OrgID],0)&gt;0,""),"Data unavailable")</f>
        <v/>
      </c>
    </row>
    <row r="125" spans="1:7" x14ac:dyDescent="0.25">
      <c r="A125" s="15" t="s">
        <v>259</v>
      </c>
      <c r="B125" s="10" t="s">
        <v>260</v>
      </c>
      <c r="C125" s="10" t="s">
        <v>204</v>
      </c>
      <c r="D125" s="16" t="s">
        <v>205</v>
      </c>
      <c r="E125" s="10" t="s">
        <v>257</v>
      </c>
      <c r="F125" s="17" t="s">
        <v>258</v>
      </c>
      <c r="G125" t="str">
        <f>IFERROR(IF(MATCH(A127,BHR_SMI_LIS[OrgID],0)&gt;0,""),"Data unavailable")</f>
        <v/>
      </c>
    </row>
    <row r="126" spans="1:7" x14ac:dyDescent="0.25">
      <c r="A126" s="15" t="s">
        <v>263</v>
      </c>
      <c r="B126" s="10" t="s">
        <v>264</v>
      </c>
      <c r="C126" s="10" t="s">
        <v>204</v>
      </c>
      <c r="D126" s="16" t="s">
        <v>205</v>
      </c>
      <c r="E126" s="10" t="s">
        <v>257</v>
      </c>
      <c r="F126" s="17" t="s">
        <v>258</v>
      </c>
      <c r="G126" t="str">
        <f>IFERROR(IF(MATCH(A129,BHR_SMI_LIS[OrgID],0)&gt;0,""),"Data unavailable")</f>
        <v/>
      </c>
    </row>
    <row r="127" spans="1:7" x14ac:dyDescent="0.25">
      <c r="A127" s="18" t="s">
        <v>44</v>
      </c>
      <c r="B127" s="10" t="s">
        <v>224</v>
      </c>
      <c r="C127" s="8" t="s">
        <v>204</v>
      </c>
      <c r="D127" s="9" t="s">
        <v>205</v>
      </c>
      <c r="E127" s="8" t="s">
        <v>307</v>
      </c>
      <c r="F127" s="19" t="s">
        <v>308</v>
      </c>
    </row>
    <row r="128" spans="1:7" x14ac:dyDescent="0.25">
      <c r="A128" s="15" t="s">
        <v>20</v>
      </c>
      <c r="B128" s="10" t="s">
        <v>223</v>
      </c>
      <c r="C128" s="10" t="s">
        <v>204</v>
      </c>
      <c r="D128" s="16" t="s">
        <v>205</v>
      </c>
      <c r="E128" s="10" t="s">
        <v>307</v>
      </c>
      <c r="F128" s="17" t="s">
        <v>308</v>
      </c>
      <c r="G128" t="str">
        <f>IFERROR(IF(MATCH(A128,BHR_SMI_LIS[OrgID],0)&gt;0,""),"Data unavailable")</f>
        <v/>
      </c>
    </row>
    <row r="129" spans="1:6" x14ac:dyDescent="0.25">
      <c r="A129" t="s">
        <v>1</v>
      </c>
      <c r="B129" t="s">
        <v>232</v>
      </c>
      <c r="C129" t="s">
        <v>204</v>
      </c>
      <c r="D129" t="s">
        <v>205</v>
      </c>
      <c r="E129" t="s">
        <v>307</v>
      </c>
      <c r="F129" t="s">
        <v>308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AC4705"/>
  <sheetViews>
    <sheetView workbookViewId="0">
      <selection sqref="A1:R1330"/>
    </sheetView>
  </sheetViews>
  <sheetFormatPr defaultRowHeight="15" x14ac:dyDescent="0.25"/>
  <cols>
    <col min="1" max="1" width="11.28515625" customWidth="1"/>
    <col min="2" max="3" width="17.28515625" bestFit="1" customWidth="1"/>
    <col min="4" max="4" width="8.140625" customWidth="1"/>
    <col min="5" max="5" width="36.28515625" customWidth="1"/>
    <col min="6" max="6" width="23.140625" customWidth="1"/>
    <col min="7" max="7" width="29.28515625" customWidth="1"/>
    <col min="8" max="8" width="34" customWidth="1"/>
    <col min="9" max="9" width="61.42578125" customWidth="1"/>
    <col min="10" max="10" width="61.5703125" customWidth="1"/>
    <col min="11" max="11" width="70.140625" customWidth="1"/>
    <col min="12" max="12" width="58.28515625" customWidth="1"/>
    <col min="13" max="13" width="68.42578125" customWidth="1"/>
    <col min="14" max="14" width="34.140625" customWidth="1"/>
    <col min="15" max="15" width="30.28515625" customWidth="1"/>
    <col min="16" max="16" width="49" customWidth="1"/>
    <col min="17" max="17" width="30.28515625" customWidth="1"/>
    <col min="18" max="18" width="32.42578125" customWidth="1"/>
    <col min="19" max="19" width="56.7109375" customWidth="1"/>
    <col min="20" max="20" width="49.85546875" customWidth="1"/>
    <col min="21" max="21" width="38.28515625" customWidth="1"/>
    <col min="22" max="22" width="47.7109375" customWidth="1"/>
    <col min="23" max="23" width="48" customWidth="1"/>
    <col min="24" max="24" width="43.85546875" customWidth="1"/>
    <col min="25" max="25" width="40.28515625" customWidth="1"/>
    <col min="26" max="26" width="45" customWidth="1"/>
    <col min="27" max="27" width="37" customWidth="1"/>
    <col min="28" max="28" width="50.28515625" customWidth="1"/>
    <col min="29" max="29" width="27" customWidth="1"/>
  </cols>
  <sheetData>
    <row r="1" spans="1:29" x14ac:dyDescent="0.25">
      <c r="A1" s="66" t="s">
        <v>286</v>
      </c>
      <c r="B1" s="66" t="s">
        <v>287</v>
      </c>
      <c r="C1" s="66" t="s">
        <v>288</v>
      </c>
      <c r="D1" s="66" t="s">
        <v>289</v>
      </c>
      <c r="E1" s="66" t="s">
        <v>269</v>
      </c>
      <c r="F1" s="66" t="s">
        <v>270</v>
      </c>
      <c r="G1" s="66" t="s">
        <v>271</v>
      </c>
      <c r="H1" s="66" t="s">
        <v>272</v>
      </c>
      <c r="I1" s="66" t="s">
        <v>330</v>
      </c>
      <c r="J1" s="66" t="s">
        <v>324</v>
      </c>
      <c r="K1" s="66" t="s">
        <v>325</v>
      </c>
      <c r="L1" s="66" t="s">
        <v>326</v>
      </c>
      <c r="M1" s="66" t="s">
        <v>327</v>
      </c>
      <c r="N1" s="66" t="s">
        <v>328</v>
      </c>
      <c r="O1" s="66" t="s">
        <v>329</v>
      </c>
      <c r="P1" s="66" t="s">
        <v>351</v>
      </c>
      <c r="Q1" s="66" t="s">
        <v>352</v>
      </c>
      <c r="R1" s="66" t="s">
        <v>353</v>
      </c>
      <c r="S1" t="s">
        <v>313</v>
      </c>
      <c r="T1" t="s">
        <v>314</v>
      </c>
      <c r="U1" t="s">
        <v>315</v>
      </c>
      <c r="V1" t="s">
        <v>316</v>
      </c>
      <c r="W1" t="s">
        <v>317</v>
      </c>
      <c r="X1" t="s">
        <v>318</v>
      </c>
      <c r="Y1" t="s">
        <v>319</v>
      </c>
      <c r="Z1" t="s">
        <v>320</v>
      </c>
      <c r="AA1" t="s">
        <v>321</v>
      </c>
      <c r="AB1" t="s">
        <v>322</v>
      </c>
      <c r="AC1" t="s">
        <v>323</v>
      </c>
    </row>
    <row r="2" spans="1:29" x14ac:dyDescent="0.25">
      <c r="A2" s="60" t="s">
        <v>290</v>
      </c>
      <c r="B2" s="62">
        <v>44621</v>
      </c>
      <c r="C2" s="62">
        <v>44635</v>
      </c>
      <c r="D2" s="60" t="s">
        <v>11</v>
      </c>
      <c r="E2" s="60">
        <v>9740</v>
      </c>
      <c r="F2" s="60">
        <v>89</v>
      </c>
      <c r="G2" s="60">
        <v>86</v>
      </c>
      <c r="H2" s="60">
        <v>10</v>
      </c>
      <c r="I2" s="60">
        <v>0</v>
      </c>
      <c r="J2" s="60">
        <v>19</v>
      </c>
      <c r="K2" s="60">
        <v>24</v>
      </c>
      <c r="L2" s="60">
        <v>21</v>
      </c>
      <c r="M2" s="60">
        <v>19</v>
      </c>
      <c r="N2" s="60">
        <v>20</v>
      </c>
      <c r="O2" s="60">
        <v>65</v>
      </c>
      <c r="P2" s="60">
        <v>0</v>
      </c>
      <c r="Q2" s="60">
        <v>6</v>
      </c>
      <c r="R2" s="60">
        <v>0</v>
      </c>
      <c r="V2" s="64"/>
      <c r="W2" s="64"/>
      <c r="X2" s="64"/>
      <c r="Y2" s="64"/>
      <c r="Z2" s="64"/>
      <c r="AA2" s="64"/>
      <c r="AB2" s="64"/>
      <c r="AC2" s="64"/>
    </row>
    <row r="3" spans="1:29" x14ac:dyDescent="0.25">
      <c r="A3" s="60" t="s">
        <v>290</v>
      </c>
      <c r="B3" s="62">
        <v>44621</v>
      </c>
      <c r="C3" s="62">
        <v>44635</v>
      </c>
      <c r="D3" s="60" t="s">
        <v>6</v>
      </c>
      <c r="E3" s="60">
        <v>10579</v>
      </c>
      <c r="F3" s="60">
        <v>83</v>
      </c>
      <c r="G3" s="60">
        <v>78</v>
      </c>
      <c r="H3" s="60">
        <v>2</v>
      </c>
      <c r="I3" s="60">
        <v>0</v>
      </c>
      <c r="J3" s="60">
        <v>10</v>
      </c>
      <c r="K3" s="60">
        <v>23</v>
      </c>
      <c r="L3" s="60">
        <v>8</v>
      </c>
      <c r="M3" s="60">
        <v>19</v>
      </c>
      <c r="N3" s="60">
        <v>24</v>
      </c>
      <c r="O3" s="60">
        <v>65</v>
      </c>
      <c r="P3" s="60">
        <v>0</v>
      </c>
      <c r="Q3" s="60">
        <v>6</v>
      </c>
      <c r="R3" s="60">
        <v>0</v>
      </c>
      <c r="V3" s="64"/>
      <c r="W3" s="64"/>
      <c r="X3" s="64"/>
      <c r="Y3" s="64"/>
      <c r="Z3" s="64"/>
      <c r="AA3" s="64"/>
      <c r="AB3" s="64"/>
      <c r="AC3" s="64"/>
    </row>
    <row r="4" spans="1:29" x14ac:dyDescent="0.25">
      <c r="A4" s="60" t="s">
        <v>290</v>
      </c>
      <c r="B4" s="62">
        <v>44621</v>
      </c>
      <c r="C4" s="62">
        <v>44635</v>
      </c>
      <c r="D4" s="60" t="s">
        <v>160</v>
      </c>
      <c r="E4" s="60">
        <v>3912</v>
      </c>
      <c r="F4" s="60">
        <v>41</v>
      </c>
      <c r="G4" s="60">
        <v>41</v>
      </c>
      <c r="H4" s="60">
        <v>0</v>
      </c>
      <c r="I4" s="60">
        <v>0</v>
      </c>
      <c r="J4" s="60">
        <v>0</v>
      </c>
      <c r="K4" s="60">
        <v>1</v>
      </c>
      <c r="L4" s="60">
        <v>0</v>
      </c>
      <c r="M4" s="60">
        <v>1</v>
      </c>
      <c r="N4" s="60">
        <v>2</v>
      </c>
      <c r="O4" s="60">
        <v>19</v>
      </c>
      <c r="P4" s="60">
        <v>0</v>
      </c>
      <c r="Q4" s="60">
        <v>4</v>
      </c>
      <c r="R4" s="60">
        <v>0</v>
      </c>
      <c r="V4" s="64"/>
      <c r="W4" s="64"/>
      <c r="X4" s="64"/>
      <c r="Y4" s="64"/>
      <c r="Z4" s="64"/>
      <c r="AA4" s="64"/>
      <c r="AB4" s="64"/>
      <c r="AC4" s="64"/>
    </row>
    <row r="5" spans="1:29" x14ac:dyDescent="0.25">
      <c r="A5" s="60" t="s">
        <v>290</v>
      </c>
      <c r="B5" s="62">
        <v>44621</v>
      </c>
      <c r="C5" s="62">
        <v>44635</v>
      </c>
      <c r="D5" s="60" t="s">
        <v>13</v>
      </c>
      <c r="E5" s="60">
        <v>10958</v>
      </c>
      <c r="F5" s="60">
        <v>65</v>
      </c>
      <c r="G5" s="60">
        <v>61</v>
      </c>
      <c r="H5" s="60">
        <v>11</v>
      </c>
      <c r="I5" s="60">
        <v>0</v>
      </c>
      <c r="J5" s="60">
        <v>26</v>
      </c>
      <c r="K5" s="60">
        <v>32</v>
      </c>
      <c r="L5" s="60">
        <v>18</v>
      </c>
      <c r="M5" s="60">
        <v>29</v>
      </c>
      <c r="N5" s="60">
        <v>26</v>
      </c>
      <c r="O5" s="60">
        <v>55</v>
      </c>
      <c r="P5" s="60">
        <v>0</v>
      </c>
      <c r="Q5" s="60">
        <v>3</v>
      </c>
      <c r="R5" s="60">
        <v>0</v>
      </c>
      <c r="V5" s="64"/>
      <c r="W5" s="64"/>
      <c r="X5" s="64"/>
      <c r="Y5" s="64"/>
      <c r="Z5" s="64"/>
      <c r="AA5" s="64"/>
      <c r="AB5" s="64"/>
      <c r="AC5" s="64"/>
    </row>
    <row r="6" spans="1:29" x14ac:dyDescent="0.25">
      <c r="A6" s="60" t="s">
        <v>290</v>
      </c>
      <c r="B6" s="62">
        <v>44621</v>
      </c>
      <c r="C6" s="62">
        <v>44635</v>
      </c>
      <c r="D6" s="60" t="s">
        <v>14</v>
      </c>
      <c r="E6" s="60">
        <v>3508</v>
      </c>
      <c r="F6" s="60">
        <v>17</v>
      </c>
      <c r="G6" s="60">
        <v>15</v>
      </c>
      <c r="H6" s="60">
        <v>1</v>
      </c>
      <c r="I6" s="60">
        <v>0</v>
      </c>
      <c r="J6" s="60">
        <v>3</v>
      </c>
      <c r="K6" s="60">
        <v>3</v>
      </c>
      <c r="L6" s="60">
        <v>1</v>
      </c>
      <c r="M6" s="60">
        <v>1</v>
      </c>
      <c r="N6" s="60">
        <v>3</v>
      </c>
      <c r="O6" s="60">
        <v>12</v>
      </c>
      <c r="P6" s="60">
        <v>0</v>
      </c>
      <c r="Q6" s="60">
        <v>0</v>
      </c>
      <c r="R6" s="60">
        <v>0</v>
      </c>
      <c r="V6" s="64"/>
      <c r="W6" s="64"/>
      <c r="X6" s="64"/>
      <c r="Y6" s="64"/>
      <c r="Z6" s="64"/>
      <c r="AA6" s="64"/>
      <c r="AB6" s="64"/>
      <c r="AC6" s="64"/>
    </row>
    <row r="7" spans="1:29" x14ac:dyDescent="0.25">
      <c r="A7" s="60" t="s">
        <v>290</v>
      </c>
      <c r="B7" s="62">
        <v>44621</v>
      </c>
      <c r="C7" s="62">
        <v>44635</v>
      </c>
      <c r="D7" s="60" t="s">
        <v>15</v>
      </c>
      <c r="E7" s="60">
        <v>5125</v>
      </c>
      <c r="F7" s="60">
        <v>43</v>
      </c>
      <c r="G7" s="60">
        <v>38</v>
      </c>
      <c r="H7" s="60">
        <v>4</v>
      </c>
      <c r="I7" s="60">
        <v>0</v>
      </c>
      <c r="J7" s="60">
        <v>6</v>
      </c>
      <c r="K7" s="60">
        <v>4</v>
      </c>
      <c r="L7" s="60">
        <v>6</v>
      </c>
      <c r="M7" s="60">
        <v>8</v>
      </c>
      <c r="N7" s="60">
        <v>7</v>
      </c>
      <c r="O7" s="60">
        <v>27</v>
      </c>
      <c r="P7" s="60">
        <v>0</v>
      </c>
      <c r="Q7" s="60">
        <v>2</v>
      </c>
      <c r="R7" s="60">
        <v>0</v>
      </c>
      <c r="V7" s="64"/>
      <c r="W7" s="64"/>
      <c r="X7" s="64"/>
      <c r="Y7" s="64"/>
      <c r="Z7" s="64"/>
      <c r="AA7" s="64"/>
      <c r="AB7" s="64"/>
      <c r="AC7" s="64"/>
    </row>
    <row r="8" spans="1:29" x14ac:dyDescent="0.25">
      <c r="A8" s="60" t="s">
        <v>290</v>
      </c>
      <c r="B8" s="62">
        <v>44621</v>
      </c>
      <c r="C8" s="62">
        <v>44635</v>
      </c>
      <c r="D8" s="60" t="s">
        <v>16</v>
      </c>
      <c r="E8" s="60">
        <v>7295</v>
      </c>
      <c r="F8" s="60">
        <v>55</v>
      </c>
      <c r="G8" s="60">
        <v>44</v>
      </c>
      <c r="H8" s="60">
        <v>2</v>
      </c>
      <c r="I8" s="60">
        <v>0</v>
      </c>
      <c r="J8" s="60">
        <v>16</v>
      </c>
      <c r="K8" s="60">
        <v>14</v>
      </c>
      <c r="L8" s="60">
        <v>8</v>
      </c>
      <c r="M8" s="60">
        <v>6</v>
      </c>
      <c r="N8" s="60">
        <v>7</v>
      </c>
      <c r="O8" s="60">
        <v>35</v>
      </c>
      <c r="P8" s="60">
        <v>0</v>
      </c>
      <c r="Q8" s="60">
        <v>0</v>
      </c>
      <c r="R8" s="60">
        <v>0</v>
      </c>
      <c r="V8" s="64"/>
      <c r="W8" s="64"/>
      <c r="X8" s="64"/>
      <c r="Y8" s="64"/>
      <c r="Z8" s="64"/>
      <c r="AA8" s="64"/>
      <c r="AB8" s="64"/>
      <c r="AC8" s="64"/>
    </row>
    <row r="9" spans="1:29" x14ac:dyDescent="0.25">
      <c r="A9" s="60" t="s">
        <v>290</v>
      </c>
      <c r="B9" s="62">
        <v>44621</v>
      </c>
      <c r="C9" s="62">
        <v>44635</v>
      </c>
      <c r="D9" s="60" t="s">
        <v>18</v>
      </c>
      <c r="E9" s="60">
        <v>5266</v>
      </c>
      <c r="F9" s="60">
        <v>38</v>
      </c>
      <c r="G9" s="60">
        <v>34</v>
      </c>
      <c r="H9" s="60">
        <v>0</v>
      </c>
      <c r="I9" s="60">
        <v>0</v>
      </c>
      <c r="J9" s="60">
        <v>2</v>
      </c>
      <c r="K9" s="60">
        <v>9</v>
      </c>
      <c r="L9" s="60">
        <v>4</v>
      </c>
      <c r="M9" s="60">
        <v>8</v>
      </c>
      <c r="N9" s="60">
        <v>8</v>
      </c>
      <c r="O9" s="60">
        <v>30</v>
      </c>
      <c r="P9" s="60">
        <v>0</v>
      </c>
      <c r="Q9" s="60">
        <v>1</v>
      </c>
      <c r="R9" s="60">
        <v>0</v>
      </c>
      <c r="V9" s="64"/>
      <c r="W9" s="64"/>
      <c r="X9" s="64"/>
      <c r="Y9" s="64"/>
      <c r="Z9" s="64"/>
      <c r="AA9" s="64"/>
      <c r="AB9" s="64"/>
      <c r="AC9" s="64"/>
    </row>
    <row r="10" spans="1:29" x14ac:dyDescent="0.25">
      <c r="A10" s="60" t="s">
        <v>290</v>
      </c>
      <c r="B10" s="62">
        <v>44621</v>
      </c>
      <c r="C10" s="62">
        <v>44635</v>
      </c>
      <c r="D10" s="60" t="s">
        <v>19</v>
      </c>
      <c r="E10" s="60">
        <v>3244</v>
      </c>
      <c r="F10" s="60">
        <v>49</v>
      </c>
      <c r="G10" s="60">
        <v>38</v>
      </c>
      <c r="H10" s="60">
        <v>0</v>
      </c>
      <c r="I10" s="60">
        <v>0</v>
      </c>
      <c r="J10" s="60">
        <v>4</v>
      </c>
      <c r="K10" s="60">
        <v>7</v>
      </c>
      <c r="L10" s="60">
        <v>2</v>
      </c>
      <c r="M10" s="60">
        <v>3</v>
      </c>
      <c r="N10" s="60">
        <v>5</v>
      </c>
      <c r="O10" s="60">
        <v>27</v>
      </c>
      <c r="P10" s="60">
        <v>0</v>
      </c>
      <c r="Q10" s="60">
        <v>2</v>
      </c>
      <c r="R10" s="60">
        <v>0</v>
      </c>
      <c r="V10" s="64"/>
      <c r="W10" s="64"/>
      <c r="X10" s="64"/>
      <c r="Y10" s="64"/>
      <c r="Z10" s="64"/>
      <c r="AA10" s="64"/>
      <c r="AB10" s="64"/>
      <c r="AC10" s="64"/>
    </row>
    <row r="11" spans="1:29" x14ac:dyDescent="0.25">
      <c r="A11" s="60" t="s">
        <v>290</v>
      </c>
      <c r="B11" s="62">
        <v>44621</v>
      </c>
      <c r="C11" s="62">
        <v>44635</v>
      </c>
      <c r="D11" s="60" t="s">
        <v>22</v>
      </c>
      <c r="E11" s="60">
        <v>6333</v>
      </c>
      <c r="F11" s="60">
        <v>46</v>
      </c>
      <c r="G11" s="60">
        <v>45</v>
      </c>
      <c r="H11" s="60">
        <v>12</v>
      </c>
      <c r="I11" s="60">
        <v>0</v>
      </c>
      <c r="J11" s="60">
        <v>26</v>
      </c>
      <c r="K11" s="60">
        <v>28</v>
      </c>
      <c r="L11" s="60">
        <v>20</v>
      </c>
      <c r="M11" s="60">
        <v>22</v>
      </c>
      <c r="N11" s="60">
        <v>21</v>
      </c>
      <c r="O11" s="60">
        <v>45</v>
      </c>
      <c r="P11" s="60">
        <v>0</v>
      </c>
      <c r="Q11" s="60">
        <v>2</v>
      </c>
      <c r="R11" s="60">
        <v>0</v>
      </c>
      <c r="V11" s="64"/>
      <c r="W11" s="64"/>
      <c r="X11" s="64"/>
      <c r="Y11" s="64"/>
      <c r="Z11" s="64"/>
      <c r="AA11" s="64"/>
      <c r="AB11" s="64"/>
      <c r="AC11" s="64"/>
    </row>
    <row r="12" spans="1:29" x14ac:dyDescent="0.25">
      <c r="A12" s="60" t="s">
        <v>290</v>
      </c>
      <c r="B12" s="62">
        <v>44621</v>
      </c>
      <c r="C12" s="62">
        <v>44635</v>
      </c>
      <c r="D12" s="60" t="s">
        <v>26</v>
      </c>
      <c r="E12" s="60">
        <v>6821</v>
      </c>
      <c r="F12" s="60">
        <v>55</v>
      </c>
      <c r="G12" s="60">
        <v>49</v>
      </c>
      <c r="H12" s="60">
        <v>6</v>
      </c>
      <c r="I12" s="60">
        <v>0</v>
      </c>
      <c r="J12" s="60">
        <v>21</v>
      </c>
      <c r="K12" s="60">
        <v>21</v>
      </c>
      <c r="L12" s="60">
        <v>12</v>
      </c>
      <c r="M12" s="60">
        <v>14</v>
      </c>
      <c r="N12" s="60">
        <v>15</v>
      </c>
      <c r="O12" s="60">
        <v>32</v>
      </c>
      <c r="P12" s="60">
        <v>0</v>
      </c>
      <c r="Q12" s="60">
        <v>6</v>
      </c>
      <c r="R12" s="60">
        <v>0</v>
      </c>
      <c r="V12" s="64"/>
      <c r="W12" s="64"/>
      <c r="X12" s="64"/>
      <c r="Y12" s="64"/>
      <c r="Z12" s="64"/>
      <c r="AA12" s="64"/>
      <c r="AB12" s="64"/>
      <c r="AC12" s="64"/>
    </row>
    <row r="13" spans="1:29" x14ac:dyDescent="0.25">
      <c r="A13" s="60" t="s">
        <v>290</v>
      </c>
      <c r="B13" s="62">
        <v>44621</v>
      </c>
      <c r="C13" s="62">
        <v>44635</v>
      </c>
      <c r="D13" s="60" t="s">
        <v>127</v>
      </c>
      <c r="E13" s="60">
        <v>2322</v>
      </c>
      <c r="F13" s="60">
        <v>13</v>
      </c>
      <c r="G13" s="60">
        <v>13</v>
      </c>
      <c r="H13" s="60">
        <v>1</v>
      </c>
      <c r="I13" s="60">
        <v>0</v>
      </c>
      <c r="J13" s="60">
        <v>5</v>
      </c>
      <c r="K13" s="60">
        <v>7</v>
      </c>
      <c r="L13" s="60">
        <v>2</v>
      </c>
      <c r="M13" s="60">
        <v>4</v>
      </c>
      <c r="N13" s="60">
        <v>3</v>
      </c>
      <c r="O13" s="60">
        <v>10</v>
      </c>
      <c r="P13" s="60">
        <v>0</v>
      </c>
      <c r="Q13" s="60">
        <v>2</v>
      </c>
      <c r="R13" s="60">
        <v>0</v>
      </c>
      <c r="V13" s="64"/>
      <c r="W13" s="64"/>
      <c r="X13" s="64"/>
      <c r="Y13" s="64"/>
      <c r="Z13" s="64"/>
      <c r="AA13" s="64"/>
      <c r="AB13" s="64"/>
      <c r="AC13" s="64"/>
    </row>
    <row r="14" spans="1:29" x14ac:dyDescent="0.25">
      <c r="A14" s="60" t="s">
        <v>290</v>
      </c>
      <c r="B14" s="62">
        <v>44621</v>
      </c>
      <c r="C14" s="62">
        <v>44635</v>
      </c>
      <c r="D14" s="60" t="s">
        <v>32</v>
      </c>
      <c r="E14" s="60">
        <v>3838</v>
      </c>
      <c r="F14" s="60">
        <v>24</v>
      </c>
      <c r="G14" s="60">
        <v>24</v>
      </c>
      <c r="H14" s="60">
        <v>1</v>
      </c>
      <c r="I14" s="60">
        <v>0</v>
      </c>
      <c r="J14" s="60">
        <v>3</v>
      </c>
      <c r="K14" s="60">
        <v>5</v>
      </c>
      <c r="L14" s="60">
        <v>3</v>
      </c>
      <c r="M14" s="60">
        <v>3</v>
      </c>
      <c r="N14" s="60">
        <v>4</v>
      </c>
      <c r="O14" s="60">
        <v>22</v>
      </c>
      <c r="P14" s="60">
        <v>0</v>
      </c>
      <c r="Q14" s="60">
        <v>4</v>
      </c>
      <c r="R14" s="60">
        <v>0</v>
      </c>
      <c r="V14" s="64"/>
      <c r="W14" s="64"/>
      <c r="X14" s="64"/>
      <c r="Y14" s="64"/>
      <c r="Z14" s="64"/>
      <c r="AA14" s="64"/>
      <c r="AB14" s="64"/>
      <c r="AC14" s="64"/>
    </row>
    <row r="15" spans="1:29" x14ac:dyDescent="0.25">
      <c r="A15" s="60" t="s">
        <v>290</v>
      </c>
      <c r="B15" s="62">
        <v>44621</v>
      </c>
      <c r="C15" s="62">
        <v>44635</v>
      </c>
      <c r="D15" s="60" t="s">
        <v>36</v>
      </c>
      <c r="E15" s="60">
        <v>10780</v>
      </c>
      <c r="F15" s="60">
        <v>93</v>
      </c>
      <c r="G15" s="60">
        <v>84</v>
      </c>
      <c r="H15" s="60">
        <v>14</v>
      </c>
      <c r="I15" s="60">
        <v>0</v>
      </c>
      <c r="J15" s="60">
        <v>24</v>
      </c>
      <c r="K15" s="60">
        <v>27</v>
      </c>
      <c r="L15" s="60">
        <v>22</v>
      </c>
      <c r="M15" s="60">
        <v>31</v>
      </c>
      <c r="N15" s="60">
        <v>32</v>
      </c>
      <c r="O15" s="60">
        <v>69</v>
      </c>
      <c r="P15" s="60">
        <v>0</v>
      </c>
      <c r="Q15" s="60">
        <v>1</v>
      </c>
      <c r="R15" s="60">
        <v>0</v>
      </c>
      <c r="V15" s="64"/>
      <c r="W15" s="64"/>
      <c r="X15" s="64"/>
      <c r="Y15" s="64"/>
      <c r="Z15" s="64"/>
      <c r="AA15" s="64"/>
      <c r="AB15" s="64"/>
      <c r="AC15" s="64"/>
    </row>
    <row r="16" spans="1:29" x14ac:dyDescent="0.25">
      <c r="A16" s="60" t="s">
        <v>290</v>
      </c>
      <c r="B16" s="62">
        <v>44621</v>
      </c>
      <c r="C16" s="62">
        <v>44635</v>
      </c>
      <c r="D16" s="60" t="s">
        <v>38</v>
      </c>
      <c r="E16" s="60">
        <v>4823</v>
      </c>
      <c r="F16" s="60">
        <v>46</v>
      </c>
      <c r="G16" s="60">
        <v>46</v>
      </c>
      <c r="H16" s="60">
        <v>13</v>
      </c>
      <c r="I16" s="60">
        <v>0</v>
      </c>
      <c r="J16" s="60">
        <v>32</v>
      </c>
      <c r="K16" s="60">
        <v>33</v>
      </c>
      <c r="L16" s="60">
        <v>33</v>
      </c>
      <c r="M16" s="60">
        <v>26</v>
      </c>
      <c r="N16" s="60">
        <v>16</v>
      </c>
      <c r="O16" s="60">
        <v>43</v>
      </c>
      <c r="P16" s="60">
        <v>0</v>
      </c>
      <c r="Q16" s="60">
        <v>1</v>
      </c>
      <c r="R16" s="60">
        <v>0</v>
      </c>
      <c r="V16" s="64"/>
      <c r="W16" s="64"/>
      <c r="X16" s="64"/>
      <c r="Y16" s="64"/>
      <c r="Z16" s="64"/>
      <c r="AA16" s="64"/>
      <c r="AB16" s="64"/>
      <c r="AC16" s="64"/>
    </row>
    <row r="17" spans="1:29" x14ac:dyDescent="0.25">
      <c r="A17" s="60" t="s">
        <v>290</v>
      </c>
      <c r="B17" s="62">
        <v>44621</v>
      </c>
      <c r="C17" s="62">
        <v>44635</v>
      </c>
      <c r="D17" s="60" t="s">
        <v>40</v>
      </c>
      <c r="E17" s="60">
        <v>5097</v>
      </c>
      <c r="F17" s="60">
        <v>48</v>
      </c>
      <c r="G17" s="60">
        <v>42</v>
      </c>
      <c r="H17" s="60">
        <v>2</v>
      </c>
      <c r="I17" s="60">
        <v>0</v>
      </c>
      <c r="J17" s="60">
        <v>8</v>
      </c>
      <c r="K17" s="60">
        <v>17</v>
      </c>
      <c r="L17" s="60">
        <v>4</v>
      </c>
      <c r="M17" s="60">
        <v>9</v>
      </c>
      <c r="N17" s="60">
        <v>10</v>
      </c>
      <c r="O17" s="60">
        <v>34</v>
      </c>
      <c r="P17" s="60">
        <v>0</v>
      </c>
      <c r="Q17" s="60">
        <v>0</v>
      </c>
      <c r="R17" s="60">
        <v>0</v>
      </c>
      <c r="V17" s="64"/>
      <c r="W17" s="64"/>
      <c r="X17" s="64"/>
      <c r="Y17" s="64"/>
      <c r="Z17" s="64"/>
      <c r="AA17" s="64"/>
      <c r="AB17" s="64"/>
      <c r="AC17" s="64"/>
    </row>
    <row r="18" spans="1:29" x14ac:dyDescent="0.25">
      <c r="A18" s="60" t="s">
        <v>290</v>
      </c>
      <c r="B18" s="62">
        <v>44621</v>
      </c>
      <c r="C18" s="62">
        <v>44635</v>
      </c>
      <c r="D18" s="60" t="s">
        <v>41</v>
      </c>
      <c r="E18" s="60">
        <v>3114</v>
      </c>
      <c r="F18" s="60">
        <v>26</v>
      </c>
      <c r="G18" s="60">
        <v>23</v>
      </c>
      <c r="H18" s="60">
        <v>0</v>
      </c>
      <c r="I18" s="60">
        <v>0</v>
      </c>
      <c r="J18" s="60">
        <v>2</v>
      </c>
      <c r="K18" s="60">
        <v>6</v>
      </c>
      <c r="L18" s="60">
        <v>1</v>
      </c>
      <c r="M18" s="60">
        <v>5</v>
      </c>
      <c r="N18" s="60">
        <v>5</v>
      </c>
      <c r="O18" s="60">
        <v>19</v>
      </c>
      <c r="P18" s="60">
        <v>0</v>
      </c>
      <c r="Q18" s="60">
        <v>1</v>
      </c>
      <c r="R18" s="60">
        <v>0</v>
      </c>
      <c r="V18" s="64"/>
      <c r="W18" s="64"/>
      <c r="X18" s="64"/>
      <c r="Y18" s="64"/>
      <c r="Z18" s="64"/>
      <c r="AA18" s="64"/>
      <c r="AB18" s="64"/>
      <c r="AC18" s="64"/>
    </row>
    <row r="19" spans="1:29" x14ac:dyDescent="0.25">
      <c r="A19" s="60" t="s">
        <v>290</v>
      </c>
      <c r="B19" s="62">
        <v>44621</v>
      </c>
      <c r="C19" s="62">
        <v>44635</v>
      </c>
      <c r="D19" s="60" t="s">
        <v>23</v>
      </c>
      <c r="E19" s="60">
        <v>6613</v>
      </c>
      <c r="F19" s="60">
        <v>49</v>
      </c>
      <c r="G19" s="60">
        <v>49</v>
      </c>
      <c r="H19" s="60">
        <v>2</v>
      </c>
      <c r="I19" s="60">
        <v>0</v>
      </c>
      <c r="J19" s="60">
        <v>13</v>
      </c>
      <c r="K19" s="60">
        <v>28</v>
      </c>
      <c r="L19" s="60">
        <v>26</v>
      </c>
      <c r="M19" s="60">
        <v>9</v>
      </c>
      <c r="N19" s="60">
        <v>8</v>
      </c>
      <c r="O19" s="60">
        <v>43</v>
      </c>
      <c r="P19" s="60">
        <v>0</v>
      </c>
      <c r="Q19" s="60">
        <v>5</v>
      </c>
      <c r="R19" s="60">
        <v>0</v>
      </c>
      <c r="V19" s="64"/>
      <c r="W19" s="64"/>
      <c r="X19" s="64"/>
      <c r="Y19" s="64"/>
      <c r="Z19" s="64"/>
      <c r="AA19" s="64"/>
      <c r="AB19" s="64"/>
      <c r="AC19" s="64"/>
    </row>
    <row r="20" spans="1:29" x14ac:dyDescent="0.25">
      <c r="A20" s="60" t="s">
        <v>290</v>
      </c>
      <c r="B20" s="62">
        <v>44621</v>
      </c>
      <c r="C20" s="62">
        <v>44635</v>
      </c>
      <c r="D20" s="60" t="s">
        <v>48</v>
      </c>
      <c r="E20" s="60">
        <v>9116</v>
      </c>
      <c r="F20" s="60">
        <v>60</v>
      </c>
      <c r="G20" s="60">
        <v>59</v>
      </c>
      <c r="H20" s="60">
        <v>2</v>
      </c>
      <c r="I20" s="60">
        <v>0</v>
      </c>
      <c r="J20" s="60">
        <v>12</v>
      </c>
      <c r="K20" s="60">
        <v>13</v>
      </c>
      <c r="L20" s="60">
        <v>9</v>
      </c>
      <c r="M20" s="60">
        <v>9</v>
      </c>
      <c r="N20" s="60">
        <v>12</v>
      </c>
      <c r="O20" s="60">
        <v>49</v>
      </c>
      <c r="P20" s="60">
        <v>0</v>
      </c>
      <c r="Q20" s="60">
        <v>2</v>
      </c>
      <c r="R20" s="60">
        <v>0</v>
      </c>
      <c r="V20" s="64"/>
      <c r="W20" s="64"/>
      <c r="X20" s="64"/>
      <c r="Y20" s="64"/>
      <c r="Z20" s="64"/>
      <c r="AA20" s="64"/>
      <c r="AB20" s="64"/>
      <c r="AC20" s="64"/>
    </row>
    <row r="21" spans="1:29" x14ac:dyDescent="0.25">
      <c r="A21" s="60" t="s">
        <v>290</v>
      </c>
      <c r="B21" s="62">
        <v>44621</v>
      </c>
      <c r="C21" s="62">
        <v>44635</v>
      </c>
      <c r="D21" s="60" t="s">
        <v>132</v>
      </c>
      <c r="E21" s="60">
        <v>2199</v>
      </c>
      <c r="F21" s="60">
        <v>17</v>
      </c>
      <c r="G21" s="60">
        <v>17</v>
      </c>
      <c r="H21" s="60">
        <v>1</v>
      </c>
      <c r="I21" s="60">
        <v>0</v>
      </c>
      <c r="J21" s="60">
        <v>6</v>
      </c>
      <c r="K21" s="60">
        <v>10</v>
      </c>
      <c r="L21" s="60">
        <v>8</v>
      </c>
      <c r="M21" s="60">
        <v>5</v>
      </c>
      <c r="N21" s="60">
        <v>3</v>
      </c>
      <c r="O21" s="60">
        <v>15</v>
      </c>
      <c r="P21" s="60">
        <v>0</v>
      </c>
      <c r="Q21" s="60">
        <v>3</v>
      </c>
      <c r="R21" s="60">
        <v>0</v>
      </c>
      <c r="V21" s="64"/>
      <c r="W21" s="64"/>
      <c r="X21" s="64"/>
      <c r="Y21" s="64"/>
      <c r="Z21" s="64"/>
      <c r="AA21" s="64"/>
      <c r="AB21" s="64"/>
      <c r="AC21" s="64"/>
    </row>
    <row r="22" spans="1:29" x14ac:dyDescent="0.25">
      <c r="A22" s="60" t="s">
        <v>290</v>
      </c>
      <c r="B22" s="62">
        <v>44621</v>
      </c>
      <c r="C22" s="62">
        <v>44635</v>
      </c>
      <c r="D22" s="60" t="s">
        <v>53</v>
      </c>
      <c r="E22" s="60">
        <v>3425</v>
      </c>
      <c r="F22" s="60">
        <v>23</v>
      </c>
      <c r="G22" s="60">
        <v>22</v>
      </c>
      <c r="H22" s="60">
        <v>0</v>
      </c>
      <c r="I22" s="60">
        <v>0</v>
      </c>
      <c r="J22" s="60">
        <v>2</v>
      </c>
      <c r="K22" s="60">
        <v>8</v>
      </c>
      <c r="L22" s="60">
        <v>3</v>
      </c>
      <c r="M22" s="60">
        <v>7</v>
      </c>
      <c r="N22" s="60">
        <v>6</v>
      </c>
      <c r="O22" s="60">
        <v>16</v>
      </c>
      <c r="P22" s="60">
        <v>0</v>
      </c>
      <c r="Q22" s="60">
        <v>0</v>
      </c>
      <c r="R22" s="60">
        <v>0</v>
      </c>
      <c r="V22" s="64"/>
      <c r="W22" s="64"/>
      <c r="X22" s="64"/>
      <c r="Y22" s="64"/>
      <c r="Z22" s="64"/>
      <c r="AA22" s="64"/>
      <c r="AB22" s="64"/>
      <c r="AC22" s="64"/>
    </row>
    <row r="23" spans="1:29" x14ac:dyDescent="0.25">
      <c r="A23" s="60" t="s">
        <v>290</v>
      </c>
      <c r="B23" s="62">
        <v>44621</v>
      </c>
      <c r="C23" s="62">
        <v>44635</v>
      </c>
      <c r="D23" s="60" t="s">
        <v>58</v>
      </c>
      <c r="E23" s="60">
        <v>7076</v>
      </c>
      <c r="F23" s="60">
        <v>54</v>
      </c>
      <c r="G23" s="60">
        <v>50</v>
      </c>
      <c r="H23" s="60">
        <v>0</v>
      </c>
      <c r="I23" s="60">
        <v>0</v>
      </c>
      <c r="J23" s="60">
        <v>1</v>
      </c>
      <c r="K23" s="60">
        <v>13</v>
      </c>
      <c r="L23" s="60">
        <v>11</v>
      </c>
      <c r="M23" s="60">
        <v>12</v>
      </c>
      <c r="N23" s="60">
        <v>11</v>
      </c>
      <c r="O23" s="60">
        <v>34</v>
      </c>
      <c r="P23" s="60">
        <v>0</v>
      </c>
      <c r="Q23" s="60">
        <v>0</v>
      </c>
      <c r="R23" s="60">
        <v>0</v>
      </c>
      <c r="V23" s="64"/>
      <c r="W23" s="64"/>
      <c r="X23" s="64"/>
      <c r="Y23" s="64"/>
      <c r="Z23" s="64"/>
      <c r="AA23" s="64"/>
      <c r="AB23" s="64"/>
      <c r="AC23" s="64"/>
    </row>
    <row r="24" spans="1:29" x14ac:dyDescent="0.25">
      <c r="A24" s="60" t="s">
        <v>290</v>
      </c>
      <c r="B24" s="62">
        <v>44621</v>
      </c>
      <c r="C24" s="62">
        <v>44635</v>
      </c>
      <c r="D24" s="60" t="s">
        <v>50</v>
      </c>
      <c r="E24" s="60">
        <v>13786</v>
      </c>
      <c r="F24" s="60">
        <v>104</v>
      </c>
      <c r="G24" s="60">
        <v>86</v>
      </c>
      <c r="H24" s="60">
        <v>6</v>
      </c>
      <c r="I24" s="60">
        <v>0</v>
      </c>
      <c r="J24" s="60">
        <v>28</v>
      </c>
      <c r="K24" s="60">
        <v>24</v>
      </c>
      <c r="L24" s="60">
        <v>18</v>
      </c>
      <c r="M24" s="60">
        <v>26</v>
      </c>
      <c r="N24" s="60">
        <v>26</v>
      </c>
      <c r="O24" s="60">
        <v>70</v>
      </c>
      <c r="P24" s="60">
        <v>0</v>
      </c>
      <c r="Q24" s="60">
        <v>3</v>
      </c>
      <c r="R24" s="60">
        <v>0</v>
      </c>
      <c r="V24" s="64"/>
      <c r="W24" s="64"/>
      <c r="X24" s="64"/>
      <c r="Y24" s="64"/>
      <c r="Z24" s="64"/>
      <c r="AA24" s="64"/>
      <c r="AB24" s="64"/>
      <c r="AC24" s="64"/>
    </row>
    <row r="25" spans="1:29" x14ac:dyDescent="0.25">
      <c r="A25" s="60" t="s">
        <v>290</v>
      </c>
      <c r="B25" s="62">
        <v>44621</v>
      </c>
      <c r="C25" s="62">
        <v>44635</v>
      </c>
      <c r="D25" s="60" t="s">
        <v>177</v>
      </c>
      <c r="E25" s="60">
        <v>7972</v>
      </c>
      <c r="F25" s="60">
        <v>91</v>
      </c>
      <c r="G25" s="60">
        <v>91</v>
      </c>
      <c r="H25" s="60">
        <v>2</v>
      </c>
      <c r="I25" s="60">
        <v>0</v>
      </c>
      <c r="J25" s="60">
        <v>7</v>
      </c>
      <c r="K25" s="60">
        <v>28</v>
      </c>
      <c r="L25" s="60">
        <v>7</v>
      </c>
      <c r="M25" s="60">
        <v>15</v>
      </c>
      <c r="N25" s="60">
        <v>17</v>
      </c>
      <c r="O25" s="60">
        <v>65</v>
      </c>
      <c r="P25" s="60">
        <v>0</v>
      </c>
      <c r="Q25" s="60">
        <v>2</v>
      </c>
      <c r="R25" s="60">
        <v>0</v>
      </c>
      <c r="V25" s="64"/>
      <c r="W25" s="64"/>
      <c r="X25" s="64"/>
      <c r="Y25" s="64"/>
      <c r="Z25" s="64"/>
      <c r="AA25" s="64"/>
      <c r="AB25" s="64"/>
      <c r="AC25" s="64"/>
    </row>
    <row r="26" spans="1:29" x14ac:dyDescent="0.25">
      <c r="A26" s="60" t="s">
        <v>290</v>
      </c>
      <c r="B26" s="62">
        <v>44621</v>
      </c>
      <c r="C26" s="62">
        <v>44635</v>
      </c>
      <c r="D26" s="60" t="s">
        <v>64</v>
      </c>
      <c r="E26" s="60">
        <v>14069</v>
      </c>
      <c r="F26" s="60">
        <v>68</v>
      </c>
      <c r="G26" s="60">
        <v>56</v>
      </c>
      <c r="H26" s="60">
        <v>1</v>
      </c>
      <c r="I26" s="60">
        <v>0</v>
      </c>
      <c r="J26" s="60">
        <v>6</v>
      </c>
      <c r="K26" s="60">
        <v>14</v>
      </c>
      <c r="L26" s="60">
        <v>14</v>
      </c>
      <c r="M26" s="60">
        <v>10</v>
      </c>
      <c r="N26" s="60">
        <v>15</v>
      </c>
      <c r="O26" s="60">
        <v>40</v>
      </c>
      <c r="P26" s="60">
        <v>0</v>
      </c>
      <c r="Q26" s="60">
        <v>7</v>
      </c>
      <c r="R26" s="60">
        <v>0</v>
      </c>
      <c r="V26" s="64"/>
      <c r="W26" s="64"/>
      <c r="X26" s="64"/>
      <c r="Y26" s="64"/>
      <c r="Z26" s="64"/>
      <c r="AA26" s="64"/>
      <c r="AB26" s="64"/>
      <c r="AC26" s="64"/>
    </row>
    <row r="27" spans="1:29" x14ac:dyDescent="0.25">
      <c r="A27" s="60" t="s">
        <v>290</v>
      </c>
      <c r="B27" s="62">
        <v>44621</v>
      </c>
      <c r="C27" s="62">
        <v>44635</v>
      </c>
      <c r="D27" s="60" t="s">
        <v>67</v>
      </c>
      <c r="E27" s="60">
        <v>6313</v>
      </c>
      <c r="F27" s="60">
        <v>48</v>
      </c>
      <c r="G27" s="60">
        <v>45</v>
      </c>
      <c r="H27" s="60">
        <v>5</v>
      </c>
      <c r="I27" s="60">
        <v>0</v>
      </c>
      <c r="J27" s="60">
        <v>14</v>
      </c>
      <c r="K27" s="60">
        <v>19</v>
      </c>
      <c r="L27" s="60">
        <v>17</v>
      </c>
      <c r="M27" s="60">
        <v>16</v>
      </c>
      <c r="N27" s="60">
        <v>14</v>
      </c>
      <c r="O27" s="60">
        <v>36</v>
      </c>
      <c r="P27" s="60">
        <v>0</v>
      </c>
      <c r="Q27" s="60">
        <v>6</v>
      </c>
      <c r="R27" s="60">
        <v>0</v>
      </c>
      <c r="V27" s="64"/>
      <c r="W27" s="64"/>
      <c r="X27" s="64"/>
      <c r="Y27" s="64"/>
      <c r="Z27" s="64"/>
      <c r="AA27" s="64"/>
      <c r="AB27" s="64"/>
      <c r="AC27" s="64"/>
    </row>
    <row r="28" spans="1:29" x14ac:dyDescent="0.25">
      <c r="A28" s="60" t="s">
        <v>290</v>
      </c>
      <c r="B28" s="62">
        <v>44621</v>
      </c>
      <c r="C28" s="62">
        <v>44635</v>
      </c>
      <c r="D28" s="60" t="s">
        <v>0</v>
      </c>
      <c r="E28" s="60">
        <v>6261</v>
      </c>
      <c r="F28" s="60">
        <v>48</v>
      </c>
      <c r="G28" s="60">
        <v>45</v>
      </c>
      <c r="H28" s="60">
        <v>4</v>
      </c>
      <c r="I28" s="60">
        <v>0</v>
      </c>
      <c r="J28" s="60">
        <v>8</v>
      </c>
      <c r="K28" s="60">
        <v>14</v>
      </c>
      <c r="L28" s="60">
        <v>12</v>
      </c>
      <c r="M28" s="60">
        <v>10</v>
      </c>
      <c r="N28" s="60">
        <v>10</v>
      </c>
      <c r="O28" s="60">
        <v>27</v>
      </c>
      <c r="P28" s="60">
        <v>0</v>
      </c>
      <c r="Q28" s="60">
        <v>5</v>
      </c>
      <c r="R28" s="60">
        <v>0</v>
      </c>
      <c r="V28" s="64"/>
      <c r="W28" s="64"/>
      <c r="X28" s="64"/>
      <c r="Y28" s="64"/>
      <c r="Z28" s="64"/>
      <c r="AA28" s="64"/>
      <c r="AB28" s="64"/>
      <c r="AC28" s="64"/>
    </row>
    <row r="29" spans="1:29" x14ac:dyDescent="0.25">
      <c r="A29" s="60" t="s">
        <v>290</v>
      </c>
      <c r="B29" s="62">
        <v>44621</v>
      </c>
      <c r="C29" s="62">
        <v>44635</v>
      </c>
      <c r="D29" s="60" t="s">
        <v>68</v>
      </c>
      <c r="E29" s="60">
        <v>5818</v>
      </c>
      <c r="F29" s="60">
        <v>47</v>
      </c>
      <c r="G29" s="60">
        <v>30</v>
      </c>
      <c r="H29" s="60">
        <v>3</v>
      </c>
      <c r="I29" s="60">
        <v>0</v>
      </c>
      <c r="J29" s="60">
        <v>8</v>
      </c>
      <c r="K29" s="60">
        <v>9</v>
      </c>
      <c r="L29" s="60">
        <v>10</v>
      </c>
      <c r="M29" s="60">
        <v>7</v>
      </c>
      <c r="N29" s="60">
        <v>8</v>
      </c>
      <c r="O29" s="60">
        <v>23</v>
      </c>
      <c r="P29" s="60">
        <v>0</v>
      </c>
      <c r="Q29" s="60">
        <v>0</v>
      </c>
      <c r="R29" s="60">
        <v>0</v>
      </c>
      <c r="V29" s="64"/>
      <c r="W29" s="64"/>
      <c r="X29" s="64"/>
      <c r="Y29" s="64"/>
      <c r="Z29" s="64"/>
      <c r="AA29" s="64"/>
      <c r="AB29" s="64"/>
      <c r="AC29" s="64"/>
    </row>
    <row r="30" spans="1:29" x14ac:dyDescent="0.25">
      <c r="A30" s="60" t="s">
        <v>290</v>
      </c>
      <c r="B30" s="62">
        <v>44621</v>
      </c>
      <c r="C30" s="62">
        <v>44635</v>
      </c>
      <c r="D30" s="60" t="s">
        <v>49</v>
      </c>
      <c r="E30" s="60">
        <v>4715</v>
      </c>
      <c r="F30" s="60">
        <v>31</v>
      </c>
      <c r="G30" s="60">
        <v>30</v>
      </c>
      <c r="H30" s="60">
        <v>5</v>
      </c>
      <c r="I30" s="60">
        <v>0</v>
      </c>
      <c r="J30" s="60">
        <v>9</v>
      </c>
      <c r="K30" s="60">
        <v>12</v>
      </c>
      <c r="L30" s="60">
        <v>9</v>
      </c>
      <c r="M30" s="60">
        <v>12</v>
      </c>
      <c r="N30" s="60">
        <v>11</v>
      </c>
      <c r="O30" s="60">
        <v>22</v>
      </c>
      <c r="P30" s="60">
        <v>0</v>
      </c>
      <c r="Q30" s="60">
        <v>2</v>
      </c>
      <c r="R30" s="60">
        <v>0</v>
      </c>
      <c r="V30" s="64"/>
      <c r="W30" s="64"/>
      <c r="X30" s="64"/>
      <c r="Y30" s="64"/>
      <c r="Z30" s="64"/>
      <c r="AA30" s="64"/>
      <c r="AB30" s="64"/>
      <c r="AC30" s="64"/>
    </row>
    <row r="31" spans="1:29" x14ac:dyDescent="0.25">
      <c r="A31" s="60" t="s">
        <v>290</v>
      </c>
      <c r="B31" s="62">
        <v>44621</v>
      </c>
      <c r="C31" s="62">
        <v>44635</v>
      </c>
      <c r="D31" s="60" t="s">
        <v>80</v>
      </c>
      <c r="E31" s="60">
        <v>6893</v>
      </c>
      <c r="F31" s="60">
        <v>46</v>
      </c>
      <c r="G31" s="60">
        <v>46</v>
      </c>
      <c r="H31" s="60">
        <v>4</v>
      </c>
      <c r="I31" s="60">
        <v>0</v>
      </c>
      <c r="J31" s="60">
        <v>10</v>
      </c>
      <c r="K31" s="60">
        <v>13</v>
      </c>
      <c r="L31" s="60">
        <v>10</v>
      </c>
      <c r="M31" s="60">
        <v>17</v>
      </c>
      <c r="N31" s="60">
        <v>18</v>
      </c>
      <c r="O31" s="60">
        <v>30</v>
      </c>
      <c r="P31" s="60">
        <v>0</v>
      </c>
      <c r="Q31" s="60">
        <v>9</v>
      </c>
      <c r="R31" s="60">
        <v>0</v>
      </c>
      <c r="V31" s="64"/>
      <c r="W31" s="64"/>
      <c r="X31" s="64"/>
      <c r="Y31" s="64"/>
      <c r="Z31" s="64"/>
      <c r="AA31" s="64"/>
      <c r="AB31" s="64"/>
      <c r="AC31" s="64"/>
    </row>
    <row r="32" spans="1:29" x14ac:dyDescent="0.25">
      <c r="A32" s="60" t="s">
        <v>290</v>
      </c>
      <c r="B32" s="62">
        <v>44621</v>
      </c>
      <c r="C32" s="62">
        <v>44635</v>
      </c>
      <c r="D32" s="60" t="s">
        <v>85</v>
      </c>
      <c r="E32" s="60">
        <v>3282</v>
      </c>
      <c r="F32" s="60">
        <v>23</v>
      </c>
      <c r="G32" s="60">
        <v>18</v>
      </c>
      <c r="H32" s="60">
        <v>0</v>
      </c>
      <c r="I32" s="60">
        <v>0</v>
      </c>
      <c r="J32" s="60">
        <v>3</v>
      </c>
      <c r="K32" s="60">
        <v>7</v>
      </c>
      <c r="L32" s="60">
        <v>7</v>
      </c>
      <c r="M32" s="60">
        <v>5</v>
      </c>
      <c r="N32" s="60">
        <v>5</v>
      </c>
      <c r="O32" s="60">
        <v>13</v>
      </c>
      <c r="P32" s="60">
        <v>0</v>
      </c>
      <c r="Q32" s="60">
        <v>0</v>
      </c>
      <c r="R32" s="60">
        <v>0</v>
      </c>
      <c r="V32" s="64"/>
      <c r="W32" s="64"/>
      <c r="X32" s="64"/>
      <c r="Y32" s="64"/>
      <c r="Z32" s="64"/>
      <c r="AA32" s="64"/>
      <c r="AB32" s="64"/>
      <c r="AC32" s="64"/>
    </row>
    <row r="33" spans="1:29" x14ac:dyDescent="0.25">
      <c r="A33" s="60" t="s">
        <v>290</v>
      </c>
      <c r="B33" s="62">
        <v>44621</v>
      </c>
      <c r="C33" s="62">
        <v>44635</v>
      </c>
      <c r="D33" s="60" t="s">
        <v>76</v>
      </c>
      <c r="E33" s="60">
        <v>4956</v>
      </c>
      <c r="F33" s="60">
        <v>31</v>
      </c>
      <c r="G33" s="60">
        <v>30</v>
      </c>
      <c r="H33" s="60">
        <v>6</v>
      </c>
      <c r="I33" s="60">
        <v>0</v>
      </c>
      <c r="J33" s="60">
        <v>10</v>
      </c>
      <c r="K33" s="60">
        <v>11</v>
      </c>
      <c r="L33" s="60">
        <v>10</v>
      </c>
      <c r="M33" s="60">
        <v>13</v>
      </c>
      <c r="N33" s="60">
        <v>11</v>
      </c>
      <c r="O33" s="60">
        <v>29</v>
      </c>
      <c r="P33" s="60">
        <v>0</v>
      </c>
      <c r="Q33" s="60">
        <v>9</v>
      </c>
      <c r="R33" s="60">
        <v>0</v>
      </c>
      <c r="V33" s="64"/>
      <c r="W33" s="64"/>
      <c r="X33" s="64"/>
      <c r="Y33" s="64"/>
      <c r="Z33" s="64"/>
      <c r="AA33" s="64"/>
      <c r="AB33" s="64"/>
      <c r="AC33" s="64"/>
    </row>
    <row r="34" spans="1:29" x14ac:dyDescent="0.25">
      <c r="A34" s="60" t="s">
        <v>290</v>
      </c>
      <c r="B34" s="62">
        <v>44621</v>
      </c>
      <c r="C34" s="62">
        <v>44635</v>
      </c>
      <c r="D34" s="60" t="s">
        <v>86</v>
      </c>
      <c r="E34" s="60">
        <v>5932</v>
      </c>
      <c r="F34" s="60">
        <v>50</v>
      </c>
      <c r="G34" s="60">
        <v>41</v>
      </c>
      <c r="H34" s="60">
        <v>4</v>
      </c>
      <c r="I34" s="60">
        <v>0</v>
      </c>
      <c r="J34" s="60">
        <v>8</v>
      </c>
      <c r="K34" s="60">
        <v>10</v>
      </c>
      <c r="L34" s="60">
        <v>9</v>
      </c>
      <c r="M34" s="60">
        <v>7</v>
      </c>
      <c r="N34" s="60">
        <v>9</v>
      </c>
      <c r="O34" s="60">
        <v>33</v>
      </c>
      <c r="P34" s="60">
        <v>0</v>
      </c>
      <c r="Q34" s="60">
        <v>3</v>
      </c>
      <c r="R34" s="60">
        <v>0</v>
      </c>
      <c r="V34" s="64"/>
      <c r="W34" s="64"/>
      <c r="X34" s="64"/>
      <c r="Y34" s="64"/>
      <c r="Z34" s="64"/>
      <c r="AA34" s="64"/>
      <c r="AB34" s="64"/>
      <c r="AC34" s="64"/>
    </row>
    <row r="35" spans="1:29" x14ac:dyDescent="0.25">
      <c r="A35" s="60" t="s">
        <v>290</v>
      </c>
      <c r="B35" s="62">
        <v>44621</v>
      </c>
      <c r="C35" s="62">
        <v>44635</v>
      </c>
      <c r="D35" s="60" t="s">
        <v>88</v>
      </c>
      <c r="E35" s="60">
        <v>4539</v>
      </c>
      <c r="F35" s="60">
        <v>36</v>
      </c>
      <c r="G35" s="60">
        <v>33</v>
      </c>
      <c r="H35" s="60">
        <v>6</v>
      </c>
      <c r="I35" s="60">
        <v>0</v>
      </c>
      <c r="J35" s="60">
        <v>9</v>
      </c>
      <c r="K35" s="60">
        <v>13</v>
      </c>
      <c r="L35" s="60">
        <v>12</v>
      </c>
      <c r="M35" s="60">
        <v>12</v>
      </c>
      <c r="N35" s="60">
        <v>13</v>
      </c>
      <c r="O35" s="60">
        <v>23</v>
      </c>
      <c r="P35" s="60">
        <v>0</v>
      </c>
      <c r="Q35" s="60">
        <v>8</v>
      </c>
      <c r="R35" s="60">
        <v>0</v>
      </c>
      <c r="V35" s="64"/>
      <c r="W35" s="64"/>
      <c r="X35" s="64"/>
      <c r="Y35" s="64"/>
      <c r="Z35" s="64"/>
      <c r="AA35" s="64"/>
      <c r="AB35" s="64"/>
      <c r="AC35" s="64"/>
    </row>
    <row r="36" spans="1:29" x14ac:dyDescent="0.25">
      <c r="A36" s="60" t="s">
        <v>290</v>
      </c>
      <c r="B36" s="62">
        <v>44621</v>
      </c>
      <c r="C36" s="62">
        <v>44635</v>
      </c>
      <c r="D36" s="60" t="s">
        <v>70</v>
      </c>
      <c r="E36" s="60">
        <v>3868</v>
      </c>
      <c r="F36" s="60">
        <v>32</v>
      </c>
      <c r="G36" s="60">
        <v>25</v>
      </c>
      <c r="H36" s="60">
        <v>2</v>
      </c>
      <c r="I36" s="60">
        <v>0</v>
      </c>
      <c r="J36" s="60">
        <v>5</v>
      </c>
      <c r="K36" s="60">
        <v>6</v>
      </c>
      <c r="L36" s="60">
        <v>6</v>
      </c>
      <c r="M36" s="60">
        <v>5</v>
      </c>
      <c r="N36" s="60">
        <v>7</v>
      </c>
      <c r="O36" s="60">
        <v>16</v>
      </c>
      <c r="P36" s="60">
        <v>0</v>
      </c>
      <c r="Q36" s="60">
        <v>3</v>
      </c>
      <c r="R36" s="60">
        <v>0</v>
      </c>
      <c r="V36" s="64"/>
      <c r="W36" s="64"/>
      <c r="X36" s="64"/>
      <c r="Y36" s="64"/>
      <c r="Z36" s="64"/>
      <c r="AA36" s="64"/>
      <c r="AB36" s="64"/>
      <c r="AC36" s="64"/>
    </row>
    <row r="37" spans="1:29" x14ac:dyDescent="0.25">
      <c r="A37" s="60" t="s">
        <v>290</v>
      </c>
      <c r="B37" s="62">
        <v>44652</v>
      </c>
      <c r="C37" s="62">
        <v>44655</v>
      </c>
      <c r="D37" s="60" t="s">
        <v>132</v>
      </c>
      <c r="E37" s="60">
        <v>2212</v>
      </c>
      <c r="F37" s="60">
        <v>17</v>
      </c>
      <c r="G37" s="60">
        <v>17</v>
      </c>
      <c r="H37" s="60">
        <v>2</v>
      </c>
      <c r="I37" s="60">
        <v>0</v>
      </c>
      <c r="J37" s="60">
        <v>6</v>
      </c>
      <c r="K37" s="60">
        <v>10</v>
      </c>
      <c r="L37" s="60">
        <v>8</v>
      </c>
      <c r="M37" s="60">
        <v>5</v>
      </c>
      <c r="N37" s="60">
        <v>5</v>
      </c>
      <c r="O37" s="60">
        <v>15</v>
      </c>
      <c r="P37" s="60">
        <v>0</v>
      </c>
      <c r="Q37" s="60">
        <v>3</v>
      </c>
      <c r="R37" s="60">
        <v>0</v>
      </c>
      <c r="V37" s="64"/>
      <c r="W37" s="64"/>
      <c r="X37" s="64"/>
      <c r="Y37" s="64"/>
      <c r="Z37" s="64"/>
      <c r="AA37" s="64"/>
      <c r="AB37" s="64"/>
      <c r="AC37" s="64"/>
    </row>
    <row r="38" spans="1:29" x14ac:dyDescent="0.25">
      <c r="A38" s="60" t="s">
        <v>290</v>
      </c>
      <c r="B38" s="62">
        <v>44652</v>
      </c>
      <c r="C38" s="62">
        <v>44655</v>
      </c>
      <c r="D38" s="60" t="s">
        <v>50</v>
      </c>
      <c r="E38" s="60">
        <v>13837</v>
      </c>
      <c r="F38" s="60">
        <v>106</v>
      </c>
      <c r="G38" s="60">
        <v>88</v>
      </c>
      <c r="H38" s="60">
        <v>6</v>
      </c>
      <c r="I38" s="60">
        <v>0</v>
      </c>
      <c r="J38" s="60">
        <v>28</v>
      </c>
      <c r="K38" s="60">
        <v>25</v>
      </c>
      <c r="L38" s="60">
        <v>21</v>
      </c>
      <c r="M38" s="60">
        <v>33</v>
      </c>
      <c r="N38" s="60">
        <v>33</v>
      </c>
      <c r="O38" s="60">
        <v>73</v>
      </c>
      <c r="P38" s="60">
        <v>0</v>
      </c>
      <c r="Q38" s="60">
        <v>6</v>
      </c>
      <c r="R38" s="60">
        <v>0</v>
      </c>
      <c r="V38" s="64"/>
      <c r="W38" s="64"/>
      <c r="X38" s="64"/>
      <c r="Y38" s="64"/>
      <c r="Z38" s="64"/>
      <c r="AA38" s="64"/>
      <c r="AB38" s="64"/>
      <c r="AC38" s="64"/>
    </row>
    <row r="39" spans="1:29" x14ac:dyDescent="0.25">
      <c r="A39" s="60" t="s">
        <v>290</v>
      </c>
      <c r="B39" s="62">
        <v>44652</v>
      </c>
      <c r="C39" s="62">
        <v>44655</v>
      </c>
      <c r="D39" s="60" t="s">
        <v>49</v>
      </c>
      <c r="E39" s="60">
        <v>4804</v>
      </c>
      <c r="F39" s="60">
        <v>33</v>
      </c>
      <c r="G39" s="60">
        <v>32</v>
      </c>
      <c r="H39" s="60">
        <v>6</v>
      </c>
      <c r="I39" s="60">
        <v>0</v>
      </c>
      <c r="J39" s="60">
        <v>11</v>
      </c>
      <c r="K39" s="60">
        <v>14</v>
      </c>
      <c r="L39" s="60">
        <v>9</v>
      </c>
      <c r="M39" s="60">
        <v>18</v>
      </c>
      <c r="N39" s="60">
        <v>16</v>
      </c>
      <c r="O39" s="60">
        <v>23</v>
      </c>
      <c r="P39" s="60">
        <v>0</v>
      </c>
      <c r="Q39" s="60">
        <v>4</v>
      </c>
      <c r="R39" s="60">
        <v>0</v>
      </c>
      <c r="V39" s="64"/>
      <c r="W39" s="64"/>
      <c r="X39" s="64"/>
      <c r="Y39" s="64"/>
      <c r="Z39" s="64"/>
      <c r="AA39" s="64"/>
      <c r="AB39" s="64"/>
      <c r="AC39" s="64"/>
    </row>
    <row r="40" spans="1:29" x14ac:dyDescent="0.25">
      <c r="A40" s="60" t="s">
        <v>290</v>
      </c>
      <c r="B40" s="62">
        <v>44652</v>
      </c>
      <c r="C40" s="62">
        <v>44655</v>
      </c>
      <c r="D40" s="60" t="s">
        <v>88</v>
      </c>
      <c r="E40" s="60">
        <v>4540</v>
      </c>
      <c r="F40" s="60">
        <v>36</v>
      </c>
      <c r="G40" s="60">
        <v>33</v>
      </c>
      <c r="H40" s="60">
        <v>6</v>
      </c>
      <c r="I40" s="60">
        <v>0</v>
      </c>
      <c r="J40" s="60">
        <v>10</v>
      </c>
      <c r="K40" s="60">
        <v>14</v>
      </c>
      <c r="L40" s="60">
        <v>13</v>
      </c>
      <c r="M40" s="60">
        <v>13</v>
      </c>
      <c r="N40" s="60">
        <v>14</v>
      </c>
      <c r="O40" s="60">
        <v>23</v>
      </c>
      <c r="P40" s="60">
        <v>0</v>
      </c>
      <c r="Q40" s="60">
        <v>9</v>
      </c>
      <c r="R40" s="60">
        <v>0</v>
      </c>
      <c r="V40" s="64"/>
      <c r="W40" s="64"/>
      <c r="X40" s="64"/>
      <c r="Y40" s="64"/>
      <c r="Z40" s="64"/>
      <c r="AA40" s="64"/>
      <c r="AB40" s="64"/>
      <c r="AC40" s="64"/>
    </row>
    <row r="41" spans="1:29" x14ac:dyDescent="0.25">
      <c r="A41" s="60" t="s">
        <v>290</v>
      </c>
      <c r="B41" s="62">
        <v>44652</v>
      </c>
      <c r="C41" s="62">
        <v>44655</v>
      </c>
      <c r="D41" s="60" t="s">
        <v>86</v>
      </c>
      <c r="E41" s="60">
        <v>5925</v>
      </c>
      <c r="F41" s="60">
        <v>50</v>
      </c>
      <c r="G41" s="60">
        <v>41</v>
      </c>
      <c r="H41" s="60">
        <v>4</v>
      </c>
      <c r="I41" s="60">
        <v>0</v>
      </c>
      <c r="J41" s="60">
        <v>8</v>
      </c>
      <c r="K41" s="60">
        <v>11</v>
      </c>
      <c r="L41" s="60">
        <v>9</v>
      </c>
      <c r="M41" s="60">
        <v>8</v>
      </c>
      <c r="N41" s="60">
        <v>10</v>
      </c>
      <c r="O41" s="60">
        <v>33</v>
      </c>
      <c r="P41" s="60">
        <v>0</v>
      </c>
      <c r="Q41" s="60">
        <v>4</v>
      </c>
      <c r="R41" s="60">
        <v>0</v>
      </c>
      <c r="V41" s="64"/>
      <c r="W41" s="64"/>
      <c r="X41" s="64"/>
      <c r="Y41" s="64"/>
      <c r="Z41" s="64"/>
      <c r="AA41" s="64"/>
      <c r="AB41" s="64"/>
      <c r="AC41" s="64"/>
    </row>
    <row r="42" spans="1:29" x14ac:dyDescent="0.25">
      <c r="A42" s="60" t="s">
        <v>290</v>
      </c>
      <c r="B42" s="62">
        <v>44652</v>
      </c>
      <c r="C42" s="62">
        <v>44655</v>
      </c>
      <c r="D42" s="60" t="s">
        <v>85</v>
      </c>
      <c r="E42" s="60">
        <v>3293</v>
      </c>
      <c r="F42" s="60">
        <v>24</v>
      </c>
      <c r="G42" s="60">
        <v>19</v>
      </c>
      <c r="H42" s="60">
        <v>0</v>
      </c>
      <c r="I42" s="60">
        <v>0</v>
      </c>
      <c r="J42" s="60">
        <v>3</v>
      </c>
      <c r="K42" s="60">
        <v>8</v>
      </c>
      <c r="L42" s="60">
        <v>7</v>
      </c>
      <c r="M42" s="60">
        <v>5</v>
      </c>
      <c r="N42" s="60">
        <v>5</v>
      </c>
      <c r="O42" s="60">
        <v>14</v>
      </c>
      <c r="P42" s="60">
        <v>0</v>
      </c>
      <c r="Q42" s="60">
        <v>0</v>
      </c>
      <c r="R42" s="60">
        <v>0</v>
      </c>
      <c r="V42" s="64"/>
      <c r="W42" s="64"/>
      <c r="X42" s="64"/>
      <c r="Y42" s="64"/>
      <c r="Z42" s="64"/>
      <c r="AA42" s="64"/>
      <c r="AB42" s="64"/>
      <c r="AC42" s="64"/>
    </row>
    <row r="43" spans="1:29" x14ac:dyDescent="0.25">
      <c r="A43" s="60" t="s">
        <v>290</v>
      </c>
      <c r="B43" s="62">
        <v>44652</v>
      </c>
      <c r="C43" s="62">
        <v>44655</v>
      </c>
      <c r="D43" s="60" t="s">
        <v>127</v>
      </c>
      <c r="E43" s="60">
        <v>2335</v>
      </c>
      <c r="F43" s="60">
        <v>13</v>
      </c>
      <c r="G43" s="60">
        <v>13</v>
      </c>
      <c r="H43" s="60">
        <v>1</v>
      </c>
      <c r="I43" s="60">
        <v>0</v>
      </c>
      <c r="J43" s="60">
        <v>5</v>
      </c>
      <c r="K43" s="60">
        <v>7</v>
      </c>
      <c r="L43" s="60">
        <v>2</v>
      </c>
      <c r="M43" s="60">
        <v>4</v>
      </c>
      <c r="N43" s="60">
        <v>3</v>
      </c>
      <c r="O43" s="60">
        <v>10</v>
      </c>
      <c r="P43" s="60">
        <v>0</v>
      </c>
      <c r="Q43" s="60">
        <v>3</v>
      </c>
      <c r="R43" s="60">
        <v>0</v>
      </c>
      <c r="V43" s="64"/>
      <c r="W43" s="64"/>
      <c r="X43" s="64"/>
      <c r="Y43" s="64"/>
      <c r="Z43" s="64"/>
      <c r="AA43" s="64"/>
      <c r="AB43" s="64"/>
      <c r="AC43" s="64"/>
    </row>
    <row r="44" spans="1:29" x14ac:dyDescent="0.25">
      <c r="A44" s="60" t="s">
        <v>290</v>
      </c>
      <c r="B44" s="62">
        <v>44652</v>
      </c>
      <c r="C44" s="62">
        <v>44655</v>
      </c>
      <c r="D44" s="60" t="s">
        <v>80</v>
      </c>
      <c r="E44" s="60">
        <v>6898</v>
      </c>
      <c r="F44" s="60">
        <v>46</v>
      </c>
      <c r="G44" s="60">
        <v>46</v>
      </c>
      <c r="H44" s="60">
        <v>4</v>
      </c>
      <c r="I44" s="60">
        <v>0</v>
      </c>
      <c r="J44" s="60">
        <v>12</v>
      </c>
      <c r="K44" s="60">
        <v>15</v>
      </c>
      <c r="L44" s="60">
        <v>10</v>
      </c>
      <c r="M44" s="60">
        <v>18</v>
      </c>
      <c r="N44" s="60">
        <v>19</v>
      </c>
      <c r="O44" s="60">
        <v>32</v>
      </c>
      <c r="P44" s="60">
        <v>0</v>
      </c>
      <c r="Q44" s="60">
        <v>14</v>
      </c>
      <c r="R44" s="60">
        <v>0</v>
      </c>
      <c r="V44" s="64"/>
      <c r="W44" s="64"/>
      <c r="X44" s="64"/>
      <c r="Y44" s="64"/>
      <c r="Z44" s="64"/>
      <c r="AA44" s="64"/>
      <c r="AB44" s="64"/>
      <c r="AC44" s="64"/>
    </row>
    <row r="45" spans="1:29" x14ac:dyDescent="0.25">
      <c r="A45" s="60" t="s">
        <v>290</v>
      </c>
      <c r="B45" s="62">
        <v>44652</v>
      </c>
      <c r="C45" s="62">
        <v>44655</v>
      </c>
      <c r="D45" s="60" t="s">
        <v>0</v>
      </c>
      <c r="E45" s="60">
        <v>6174</v>
      </c>
      <c r="F45" s="60">
        <v>47</v>
      </c>
      <c r="G45" s="60">
        <v>44</v>
      </c>
      <c r="H45" s="60">
        <v>5</v>
      </c>
      <c r="I45" s="60">
        <v>0</v>
      </c>
      <c r="J45" s="60">
        <v>10</v>
      </c>
      <c r="K45" s="60">
        <v>16</v>
      </c>
      <c r="L45" s="60">
        <v>13</v>
      </c>
      <c r="M45" s="60">
        <v>9</v>
      </c>
      <c r="N45" s="60">
        <v>9</v>
      </c>
      <c r="O45" s="60">
        <v>27</v>
      </c>
      <c r="P45" s="60">
        <v>0</v>
      </c>
      <c r="Q45" s="60">
        <v>10</v>
      </c>
      <c r="R45" s="60">
        <v>0</v>
      </c>
      <c r="V45" s="64"/>
      <c r="W45" s="64"/>
      <c r="X45" s="64"/>
      <c r="Y45" s="64"/>
      <c r="Z45" s="64"/>
      <c r="AA45" s="64"/>
      <c r="AB45" s="64"/>
      <c r="AC45" s="64"/>
    </row>
    <row r="46" spans="1:29" x14ac:dyDescent="0.25">
      <c r="A46" s="60" t="s">
        <v>290</v>
      </c>
      <c r="B46" s="62">
        <v>44652</v>
      </c>
      <c r="C46" s="62">
        <v>44655</v>
      </c>
      <c r="D46" s="60" t="s">
        <v>53</v>
      </c>
      <c r="E46" s="60">
        <v>3432</v>
      </c>
      <c r="F46" s="60">
        <v>23</v>
      </c>
      <c r="G46" s="60">
        <v>22</v>
      </c>
      <c r="H46" s="60">
        <v>0</v>
      </c>
      <c r="I46" s="60">
        <v>0</v>
      </c>
      <c r="J46" s="60">
        <v>2</v>
      </c>
      <c r="K46" s="60">
        <v>8</v>
      </c>
      <c r="L46" s="60">
        <v>3</v>
      </c>
      <c r="M46" s="60">
        <v>7</v>
      </c>
      <c r="N46" s="60">
        <v>6</v>
      </c>
      <c r="O46" s="60">
        <v>18</v>
      </c>
      <c r="P46" s="60">
        <v>0</v>
      </c>
      <c r="Q46" s="60">
        <v>0</v>
      </c>
      <c r="R46" s="60">
        <v>0</v>
      </c>
      <c r="V46" s="64"/>
      <c r="W46" s="64"/>
      <c r="X46" s="64"/>
      <c r="Y46" s="64"/>
      <c r="Z46" s="64"/>
      <c r="AA46" s="64"/>
      <c r="AB46" s="64"/>
      <c r="AC46" s="64"/>
    </row>
    <row r="47" spans="1:29" x14ac:dyDescent="0.25">
      <c r="A47" s="60" t="s">
        <v>290</v>
      </c>
      <c r="B47" s="62">
        <v>44652</v>
      </c>
      <c r="C47" s="62">
        <v>44655</v>
      </c>
      <c r="D47" s="60" t="s">
        <v>22</v>
      </c>
      <c r="E47" s="60">
        <v>6361</v>
      </c>
      <c r="F47" s="60">
        <v>45</v>
      </c>
      <c r="G47" s="60">
        <v>44</v>
      </c>
      <c r="H47" s="60">
        <v>15</v>
      </c>
      <c r="I47" s="60">
        <v>0</v>
      </c>
      <c r="J47" s="60">
        <v>31</v>
      </c>
      <c r="K47" s="60">
        <v>32</v>
      </c>
      <c r="L47" s="60">
        <v>25</v>
      </c>
      <c r="M47" s="60">
        <v>23</v>
      </c>
      <c r="N47" s="60">
        <v>24</v>
      </c>
      <c r="O47" s="60">
        <v>44</v>
      </c>
      <c r="P47" s="60">
        <v>0</v>
      </c>
      <c r="Q47" s="60">
        <v>6</v>
      </c>
      <c r="R47" s="60">
        <v>0</v>
      </c>
      <c r="V47" s="64"/>
      <c r="W47" s="64"/>
      <c r="X47" s="64"/>
      <c r="Y47" s="64"/>
      <c r="Z47" s="64"/>
      <c r="AA47" s="64"/>
      <c r="AB47" s="64"/>
      <c r="AC47" s="64"/>
    </row>
    <row r="48" spans="1:29" x14ac:dyDescent="0.25">
      <c r="A48" s="60" t="s">
        <v>290</v>
      </c>
      <c r="B48" s="62">
        <v>44652</v>
      </c>
      <c r="C48" s="62">
        <v>44655</v>
      </c>
      <c r="D48" s="60" t="s">
        <v>41</v>
      </c>
      <c r="E48" s="60">
        <v>3109</v>
      </c>
      <c r="F48" s="60">
        <v>27</v>
      </c>
      <c r="G48" s="60">
        <v>24</v>
      </c>
      <c r="H48" s="60">
        <v>0</v>
      </c>
      <c r="I48" s="60">
        <v>0</v>
      </c>
      <c r="J48" s="60">
        <v>5</v>
      </c>
      <c r="K48" s="60">
        <v>7</v>
      </c>
      <c r="L48" s="60">
        <v>1</v>
      </c>
      <c r="M48" s="60">
        <v>6</v>
      </c>
      <c r="N48" s="60">
        <v>6</v>
      </c>
      <c r="O48" s="60">
        <v>20</v>
      </c>
      <c r="P48" s="60">
        <v>0</v>
      </c>
      <c r="Q48" s="60">
        <v>3</v>
      </c>
      <c r="R48" s="60">
        <v>0</v>
      </c>
      <c r="V48" s="64"/>
      <c r="W48" s="64"/>
      <c r="X48" s="64"/>
      <c r="Y48" s="64"/>
      <c r="Z48" s="64"/>
      <c r="AA48" s="64"/>
      <c r="AB48" s="64"/>
      <c r="AC48" s="64"/>
    </row>
    <row r="49" spans="1:29" x14ac:dyDescent="0.25">
      <c r="A49" s="60" t="s">
        <v>290</v>
      </c>
      <c r="B49" s="62">
        <v>44652</v>
      </c>
      <c r="C49" s="62">
        <v>44655</v>
      </c>
      <c r="D49" s="60" t="s">
        <v>38</v>
      </c>
      <c r="E49" s="60">
        <v>4842</v>
      </c>
      <c r="F49" s="60">
        <v>45</v>
      </c>
      <c r="G49" s="60">
        <v>45</v>
      </c>
      <c r="H49" s="60">
        <v>15</v>
      </c>
      <c r="I49" s="60">
        <v>0</v>
      </c>
      <c r="J49" s="60">
        <v>32</v>
      </c>
      <c r="K49" s="60">
        <v>34</v>
      </c>
      <c r="L49" s="60">
        <v>33</v>
      </c>
      <c r="M49" s="60">
        <v>27</v>
      </c>
      <c r="N49" s="60">
        <v>18</v>
      </c>
      <c r="O49" s="60">
        <v>42</v>
      </c>
      <c r="P49" s="60">
        <v>0</v>
      </c>
      <c r="Q49" s="60">
        <v>2</v>
      </c>
      <c r="R49" s="60">
        <v>0</v>
      </c>
      <c r="V49" s="64"/>
      <c r="W49" s="64"/>
      <c r="X49" s="64"/>
      <c r="Y49" s="64"/>
      <c r="Z49" s="64"/>
      <c r="AA49" s="64"/>
      <c r="AB49" s="64"/>
      <c r="AC49" s="64"/>
    </row>
    <row r="50" spans="1:29" x14ac:dyDescent="0.25">
      <c r="A50" s="60" t="s">
        <v>290</v>
      </c>
      <c r="B50" s="62">
        <v>44652</v>
      </c>
      <c r="C50" s="62">
        <v>44655</v>
      </c>
      <c r="D50" s="60" t="s">
        <v>36</v>
      </c>
      <c r="E50" s="60">
        <v>10807</v>
      </c>
      <c r="F50" s="60">
        <v>93</v>
      </c>
      <c r="G50" s="60">
        <v>83</v>
      </c>
      <c r="H50" s="60">
        <v>15</v>
      </c>
      <c r="I50" s="60">
        <v>0</v>
      </c>
      <c r="J50" s="60">
        <v>25</v>
      </c>
      <c r="K50" s="60">
        <v>28</v>
      </c>
      <c r="L50" s="60">
        <v>24</v>
      </c>
      <c r="M50" s="60">
        <v>31</v>
      </c>
      <c r="N50" s="60">
        <v>33</v>
      </c>
      <c r="O50" s="60">
        <v>68</v>
      </c>
      <c r="P50" s="60">
        <v>0</v>
      </c>
      <c r="Q50" s="60">
        <v>4</v>
      </c>
      <c r="R50" s="60">
        <v>0</v>
      </c>
      <c r="V50" s="64"/>
      <c r="W50" s="64"/>
      <c r="X50" s="64"/>
      <c r="Y50" s="64"/>
      <c r="Z50" s="64"/>
      <c r="AA50" s="64"/>
      <c r="AB50" s="64"/>
      <c r="AC50" s="64"/>
    </row>
    <row r="51" spans="1:29" x14ac:dyDescent="0.25">
      <c r="A51" s="60" t="s">
        <v>290</v>
      </c>
      <c r="B51" s="62">
        <v>44652</v>
      </c>
      <c r="C51" s="62">
        <v>44655</v>
      </c>
      <c r="D51" s="60" t="s">
        <v>76</v>
      </c>
      <c r="E51" s="60">
        <v>5014</v>
      </c>
      <c r="F51" s="60">
        <v>31</v>
      </c>
      <c r="G51" s="60">
        <v>30</v>
      </c>
      <c r="H51" s="60">
        <v>7</v>
      </c>
      <c r="I51" s="60">
        <v>0</v>
      </c>
      <c r="J51" s="60">
        <v>10</v>
      </c>
      <c r="K51" s="60">
        <v>11</v>
      </c>
      <c r="L51" s="60">
        <v>10</v>
      </c>
      <c r="M51" s="60">
        <v>13</v>
      </c>
      <c r="N51" s="60">
        <v>12</v>
      </c>
      <c r="O51" s="60">
        <v>29</v>
      </c>
      <c r="P51" s="60">
        <v>0</v>
      </c>
      <c r="Q51" s="60">
        <v>13</v>
      </c>
      <c r="R51" s="60">
        <v>0</v>
      </c>
      <c r="V51" s="64"/>
      <c r="W51" s="64"/>
      <c r="X51" s="64"/>
      <c r="Y51" s="64"/>
      <c r="Z51" s="64"/>
      <c r="AA51" s="64"/>
      <c r="AB51" s="64"/>
      <c r="AC51" s="64"/>
    </row>
    <row r="52" spans="1:29" x14ac:dyDescent="0.25">
      <c r="A52" s="60" t="s">
        <v>290</v>
      </c>
      <c r="B52" s="62">
        <v>44652</v>
      </c>
      <c r="C52" s="62">
        <v>44655</v>
      </c>
      <c r="D52" s="60" t="s">
        <v>48</v>
      </c>
      <c r="E52" s="60">
        <v>9158</v>
      </c>
      <c r="F52" s="60">
        <v>62</v>
      </c>
      <c r="G52" s="60">
        <v>61</v>
      </c>
      <c r="H52" s="60">
        <v>3</v>
      </c>
      <c r="I52" s="60">
        <v>0</v>
      </c>
      <c r="J52" s="60">
        <v>16</v>
      </c>
      <c r="K52" s="60">
        <v>17</v>
      </c>
      <c r="L52" s="60">
        <v>12</v>
      </c>
      <c r="M52" s="60">
        <v>14</v>
      </c>
      <c r="N52" s="60">
        <v>19</v>
      </c>
      <c r="O52" s="60">
        <v>51</v>
      </c>
      <c r="P52" s="60">
        <v>0</v>
      </c>
      <c r="Q52" s="60">
        <v>2</v>
      </c>
      <c r="R52" s="60">
        <v>0</v>
      </c>
      <c r="V52" s="64"/>
      <c r="W52" s="64"/>
      <c r="X52" s="64"/>
      <c r="Y52" s="64"/>
      <c r="Z52" s="64"/>
      <c r="AA52" s="64"/>
      <c r="AB52" s="64"/>
      <c r="AC52" s="64"/>
    </row>
    <row r="53" spans="1:29" x14ac:dyDescent="0.25">
      <c r="A53" s="60" t="s">
        <v>290</v>
      </c>
      <c r="B53" s="62">
        <v>44652</v>
      </c>
      <c r="C53" s="62">
        <v>44655</v>
      </c>
      <c r="D53" s="60" t="s">
        <v>160</v>
      </c>
      <c r="E53" s="60">
        <v>3940</v>
      </c>
      <c r="F53" s="60">
        <v>41</v>
      </c>
      <c r="G53" s="60">
        <v>41</v>
      </c>
      <c r="H53" s="60">
        <v>0</v>
      </c>
      <c r="I53" s="60">
        <v>0</v>
      </c>
      <c r="J53" s="60">
        <v>0</v>
      </c>
      <c r="K53" s="60">
        <v>2</v>
      </c>
      <c r="L53" s="60">
        <v>0</v>
      </c>
      <c r="M53" s="60">
        <v>1</v>
      </c>
      <c r="N53" s="60">
        <v>3</v>
      </c>
      <c r="O53" s="60">
        <v>19</v>
      </c>
      <c r="P53" s="60">
        <v>0</v>
      </c>
      <c r="Q53" s="60">
        <v>4</v>
      </c>
      <c r="R53" s="60">
        <v>0</v>
      </c>
      <c r="V53" s="64"/>
      <c r="W53" s="64"/>
      <c r="X53" s="64"/>
      <c r="Y53" s="64"/>
      <c r="Z53" s="64"/>
      <c r="AA53" s="64"/>
      <c r="AB53" s="64"/>
      <c r="AC53" s="64"/>
    </row>
    <row r="54" spans="1:29" x14ac:dyDescent="0.25">
      <c r="A54" s="60" t="s">
        <v>290</v>
      </c>
      <c r="B54" s="62">
        <v>44652</v>
      </c>
      <c r="C54" s="62">
        <v>44655</v>
      </c>
      <c r="D54" s="60" t="s">
        <v>19</v>
      </c>
      <c r="E54" s="60">
        <v>3241</v>
      </c>
      <c r="F54" s="60">
        <v>48</v>
      </c>
      <c r="G54" s="60">
        <v>36</v>
      </c>
      <c r="H54" s="60">
        <v>0</v>
      </c>
      <c r="I54" s="60">
        <v>0</v>
      </c>
      <c r="J54" s="60">
        <v>5</v>
      </c>
      <c r="K54" s="60">
        <v>9</v>
      </c>
      <c r="L54" s="60">
        <v>4</v>
      </c>
      <c r="M54" s="60">
        <v>7</v>
      </c>
      <c r="N54" s="60">
        <v>9</v>
      </c>
      <c r="O54" s="60">
        <v>25</v>
      </c>
      <c r="P54" s="60">
        <v>0</v>
      </c>
      <c r="Q54" s="60">
        <v>6</v>
      </c>
      <c r="R54" s="60">
        <v>0</v>
      </c>
      <c r="V54" s="64"/>
      <c r="W54" s="64"/>
      <c r="X54" s="64"/>
      <c r="Y54" s="64"/>
      <c r="Z54" s="64"/>
      <c r="AA54" s="64"/>
      <c r="AB54" s="64"/>
      <c r="AC54" s="64"/>
    </row>
    <row r="55" spans="1:29" x14ac:dyDescent="0.25">
      <c r="A55" s="60" t="s">
        <v>290</v>
      </c>
      <c r="B55" s="62">
        <v>44652</v>
      </c>
      <c r="C55" s="62">
        <v>44655</v>
      </c>
      <c r="D55" s="60" t="s">
        <v>16</v>
      </c>
      <c r="E55" s="60">
        <v>7309</v>
      </c>
      <c r="F55" s="60">
        <v>55</v>
      </c>
      <c r="G55" s="60">
        <v>44</v>
      </c>
      <c r="H55" s="60">
        <v>3</v>
      </c>
      <c r="I55" s="60">
        <v>0</v>
      </c>
      <c r="J55" s="60">
        <v>17</v>
      </c>
      <c r="K55" s="60">
        <v>14</v>
      </c>
      <c r="L55" s="60">
        <v>8</v>
      </c>
      <c r="M55" s="60">
        <v>9</v>
      </c>
      <c r="N55" s="60">
        <v>10</v>
      </c>
      <c r="O55" s="60">
        <v>36</v>
      </c>
      <c r="P55" s="60">
        <v>0</v>
      </c>
      <c r="Q55" s="60">
        <v>0</v>
      </c>
      <c r="R55" s="60">
        <v>0</v>
      </c>
      <c r="V55" s="64"/>
      <c r="W55" s="64"/>
      <c r="X55" s="64"/>
      <c r="Y55" s="64"/>
      <c r="Z55" s="64"/>
      <c r="AA55" s="64"/>
      <c r="AB55" s="64"/>
      <c r="AC55" s="64"/>
    </row>
    <row r="56" spans="1:29" x14ac:dyDescent="0.25">
      <c r="A56" s="60" t="s">
        <v>290</v>
      </c>
      <c r="B56" s="62">
        <v>44652</v>
      </c>
      <c r="C56" s="62">
        <v>44655</v>
      </c>
      <c r="D56" s="60" t="s">
        <v>13</v>
      </c>
      <c r="E56" s="60">
        <v>11022</v>
      </c>
      <c r="F56" s="60">
        <v>65</v>
      </c>
      <c r="G56" s="60">
        <v>61</v>
      </c>
      <c r="H56" s="60">
        <v>11</v>
      </c>
      <c r="I56" s="60">
        <v>0</v>
      </c>
      <c r="J56" s="60">
        <v>33</v>
      </c>
      <c r="K56" s="60">
        <v>37</v>
      </c>
      <c r="L56" s="60">
        <v>20</v>
      </c>
      <c r="M56" s="60">
        <v>31</v>
      </c>
      <c r="N56" s="60">
        <v>28</v>
      </c>
      <c r="O56" s="60">
        <v>56</v>
      </c>
      <c r="P56" s="60">
        <v>0</v>
      </c>
      <c r="Q56" s="60">
        <v>10</v>
      </c>
      <c r="R56" s="60">
        <v>0</v>
      </c>
      <c r="V56" s="64"/>
      <c r="W56" s="64"/>
      <c r="X56" s="64"/>
      <c r="Y56" s="64"/>
      <c r="Z56" s="64"/>
      <c r="AA56" s="64"/>
      <c r="AB56" s="64"/>
      <c r="AC56" s="64"/>
    </row>
    <row r="57" spans="1:29" x14ac:dyDescent="0.25">
      <c r="A57" s="60" t="s">
        <v>290</v>
      </c>
      <c r="B57" s="62">
        <v>44652</v>
      </c>
      <c r="C57" s="62">
        <v>44655</v>
      </c>
      <c r="D57" s="60" t="s">
        <v>26</v>
      </c>
      <c r="E57" s="60">
        <v>6855</v>
      </c>
      <c r="F57" s="60">
        <v>55</v>
      </c>
      <c r="G57" s="60">
        <v>49</v>
      </c>
      <c r="H57" s="60">
        <v>6</v>
      </c>
      <c r="I57" s="60">
        <v>0</v>
      </c>
      <c r="J57" s="60">
        <v>21</v>
      </c>
      <c r="K57" s="60">
        <v>21</v>
      </c>
      <c r="L57" s="60">
        <v>13</v>
      </c>
      <c r="M57" s="60">
        <v>15</v>
      </c>
      <c r="N57" s="60">
        <v>16</v>
      </c>
      <c r="O57" s="60">
        <v>33</v>
      </c>
      <c r="P57" s="60">
        <v>0</v>
      </c>
      <c r="Q57" s="60">
        <v>13</v>
      </c>
      <c r="R57" s="60">
        <v>0</v>
      </c>
      <c r="V57" s="64"/>
      <c r="W57" s="64"/>
      <c r="X57" s="64"/>
      <c r="Y57" s="64"/>
      <c r="Z57" s="64"/>
      <c r="AA57" s="64"/>
      <c r="AB57" s="64"/>
      <c r="AC57" s="64"/>
    </row>
    <row r="58" spans="1:29" x14ac:dyDescent="0.25">
      <c r="A58" s="60" t="s">
        <v>290</v>
      </c>
      <c r="B58" s="62">
        <v>44682</v>
      </c>
      <c r="C58" s="62">
        <v>44687</v>
      </c>
      <c r="D58" s="60" t="s">
        <v>16</v>
      </c>
      <c r="E58" s="60">
        <v>7318</v>
      </c>
      <c r="F58" s="60">
        <v>53</v>
      </c>
      <c r="G58" s="60">
        <v>43</v>
      </c>
      <c r="H58" s="60">
        <v>3</v>
      </c>
      <c r="I58" s="60">
        <v>0</v>
      </c>
      <c r="J58" s="60">
        <v>18</v>
      </c>
      <c r="K58" s="60">
        <v>14</v>
      </c>
      <c r="L58" s="60">
        <v>10</v>
      </c>
      <c r="M58" s="60">
        <v>11</v>
      </c>
      <c r="N58" s="60">
        <v>13</v>
      </c>
      <c r="O58" s="60">
        <v>35</v>
      </c>
      <c r="P58" s="60">
        <v>0</v>
      </c>
      <c r="Q58" s="60">
        <v>1</v>
      </c>
      <c r="R58" s="60">
        <v>0</v>
      </c>
      <c r="V58" s="64"/>
      <c r="W58" s="64"/>
      <c r="X58" s="64"/>
      <c r="Y58" s="64"/>
      <c r="Z58" s="64"/>
      <c r="AA58" s="64"/>
      <c r="AB58" s="64"/>
      <c r="AC58" s="64"/>
    </row>
    <row r="59" spans="1:29" x14ac:dyDescent="0.25">
      <c r="A59" s="60" t="s">
        <v>290</v>
      </c>
      <c r="B59" s="62">
        <v>44682</v>
      </c>
      <c r="C59" s="62">
        <v>44687</v>
      </c>
      <c r="D59" s="60" t="s">
        <v>19</v>
      </c>
      <c r="E59" s="60">
        <v>3240</v>
      </c>
      <c r="F59" s="60">
        <v>50</v>
      </c>
      <c r="G59" s="60">
        <v>38</v>
      </c>
      <c r="H59" s="60">
        <v>1</v>
      </c>
      <c r="I59" s="60">
        <v>0</v>
      </c>
      <c r="J59" s="60">
        <v>8</v>
      </c>
      <c r="K59" s="60">
        <v>11</v>
      </c>
      <c r="L59" s="60">
        <v>5</v>
      </c>
      <c r="M59" s="60">
        <v>9</v>
      </c>
      <c r="N59" s="60">
        <v>11</v>
      </c>
      <c r="O59" s="60">
        <v>27</v>
      </c>
      <c r="P59" s="60">
        <v>0</v>
      </c>
      <c r="Q59" s="60">
        <v>11</v>
      </c>
      <c r="R59" s="60">
        <v>0</v>
      </c>
      <c r="V59" s="64"/>
      <c r="W59" s="64"/>
      <c r="X59" s="64"/>
      <c r="Y59" s="64"/>
      <c r="Z59" s="64"/>
      <c r="AA59" s="64"/>
      <c r="AB59" s="64"/>
      <c r="AC59" s="64"/>
    </row>
    <row r="60" spans="1:29" x14ac:dyDescent="0.25">
      <c r="A60" s="60" t="s">
        <v>290</v>
      </c>
      <c r="B60" s="62">
        <v>44682</v>
      </c>
      <c r="C60" s="62">
        <v>44687</v>
      </c>
      <c r="D60" s="60" t="s">
        <v>160</v>
      </c>
      <c r="E60" s="60">
        <v>3930</v>
      </c>
      <c r="F60" s="60">
        <v>40</v>
      </c>
      <c r="G60" s="60">
        <v>40</v>
      </c>
      <c r="H60" s="60">
        <v>0</v>
      </c>
      <c r="I60" s="60">
        <v>0</v>
      </c>
      <c r="J60" s="60">
        <v>0</v>
      </c>
      <c r="K60" s="60">
        <v>2</v>
      </c>
      <c r="L60" s="60">
        <v>0</v>
      </c>
      <c r="M60" s="60">
        <v>1</v>
      </c>
      <c r="N60" s="60">
        <v>3</v>
      </c>
      <c r="O60" s="60">
        <v>18</v>
      </c>
      <c r="P60" s="60">
        <v>0</v>
      </c>
      <c r="Q60" s="60">
        <v>3</v>
      </c>
      <c r="R60" s="60">
        <v>0</v>
      </c>
      <c r="V60" s="64"/>
      <c r="W60" s="64"/>
      <c r="X60" s="64"/>
      <c r="Y60" s="64"/>
      <c r="Z60" s="64"/>
      <c r="AA60" s="64"/>
      <c r="AB60" s="64"/>
      <c r="AC60" s="64"/>
    </row>
    <row r="61" spans="1:29" x14ac:dyDescent="0.25">
      <c r="A61" s="60" t="s">
        <v>290</v>
      </c>
      <c r="B61" s="62">
        <v>44682</v>
      </c>
      <c r="C61" s="62">
        <v>44687</v>
      </c>
      <c r="D61" s="60" t="s">
        <v>38</v>
      </c>
      <c r="E61" s="60">
        <v>4861</v>
      </c>
      <c r="F61" s="60">
        <v>46</v>
      </c>
      <c r="G61" s="60">
        <v>46</v>
      </c>
      <c r="H61" s="60">
        <v>16</v>
      </c>
      <c r="I61" s="60">
        <v>0</v>
      </c>
      <c r="J61" s="60">
        <v>32</v>
      </c>
      <c r="K61" s="60">
        <v>34</v>
      </c>
      <c r="L61" s="60">
        <v>33</v>
      </c>
      <c r="M61" s="60">
        <v>27</v>
      </c>
      <c r="N61" s="60">
        <v>19</v>
      </c>
      <c r="O61" s="60">
        <v>42</v>
      </c>
      <c r="P61" s="60">
        <v>0</v>
      </c>
      <c r="Q61" s="60">
        <v>3</v>
      </c>
      <c r="R61" s="60">
        <v>0</v>
      </c>
      <c r="V61" s="64"/>
      <c r="W61" s="64"/>
      <c r="X61" s="64"/>
      <c r="Y61" s="64"/>
      <c r="Z61" s="64"/>
      <c r="AA61" s="64"/>
      <c r="AB61" s="64"/>
      <c r="AC61" s="64"/>
    </row>
    <row r="62" spans="1:29" x14ac:dyDescent="0.25">
      <c r="A62" s="60" t="s">
        <v>290</v>
      </c>
      <c r="B62" s="62">
        <v>44682</v>
      </c>
      <c r="C62" s="62">
        <v>44687</v>
      </c>
      <c r="D62" s="60" t="s">
        <v>41</v>
      </c>
      <c r="E62" s="60">
        <v>3114</v>
      </c>
      <c r="F62" s="60">
        <v>27</v>
      </c>
      <c r="G62" s="60">
        <v>24</v>
      </c>
      <c r="H62" s="60">
        <v>1</v>
      </c>
      <c r="I62" s="60">
        <v>0</v>
      </c>
      <c r="J62" s="60">
        <v>5</v>
      </c>
      <c r="K62" s="60">
        <v>8</v>
      </c>
      <c r="L62" s="60">
        <v>2</v>
      </c>
      <c r="M62" s="60">
        <v>7</v>
      </c>
      <c r="N62" s="60">
        <v>7</v>
      </c>
      <c r="O62" s="60">
        <v>20</v>
      </c>
      <c r="P62" s="60">
        <v>0</v>
      </c>
      <c r="Q62" s="60">
        <v>3</v>
      </c>
      <c r="R62" s="60">
        <v>0</v>
      </c>
      <c r="V62" s="64"/>
      <c r="W62" s="64"/>
      <c r="X62" s="64"/>
      <c r="Y62" s="64"/>
      <c r="Z62" s="64"/>
      <c r="AA62" s="64"/>
      <c r="AB62" s="64"/>
      <c r="AC62" s="64"/>
    </row>
    <row r="63" spans="1:29" x14ac:dyDescent="0.25">
      <c r="A63" s="60" t="s">
        <v>290</v>
      </c>
      <c r="B63" s="62">
        <v>44682</v>
      </c>
      <c r="C63" s="62">
        <v>44687</v>
      </c>
      <c r="D63" s="60" t="s">
        <v>22</v>
      </c>
      <c r="E63" s="60">
        <v>6330</v>
      </c>
      <c r="F63" s="60">
        <v>44</v>
      </c>
      <c r="G63" s="60">
        <v>43</v>
      </c>
      <c r="H63" s="60">
        <v>15</v>
      </c>
      <c r="I63" s="60">
        <v>0</v>
      </c>
      <c r="J63" s="60">
        <v>30</v>
      </c>
      <c r="K63" s="60">
        <v>31</v>
      </c>
      <c r="L63" s="60">
        <v>27</v>
      </c>
      <c r="M63" s="60">
        <v>24</v>
      </c>
      <c r="N63" s="60">
        <v>24</v>
      </c>
      <c r="O63" s="60">
        <v>43</v>
      </c>
      <c r="P63" s="60">
        <v>0</v>
      </c>
      <c r="Q63" s="60">
        <v>6</v>
      </c>
      <c r="R63" s="60">
        <v>0</v>
      </c>
      <c r="V63" s="64"/>
      <c r="W63" s="64"/>
      <c r="X63" s="64"/>
      <c r="Y63" s="64"/>
      <c r="Z63" s="64"/>
      <c r="AA63" s="64"/>
      <c r="AB63" s="64"/>
      <c r="AC63" s="64"/>
    </row>
    <row r="64" spans="1:29" x14ac:dyDescent="0.25">
      <c r="A64" s="60" t="s">
        <v>290</v>
      </c>
      <c r="B64" s="62">
        <v>44682</v>
      </c>
      <c r="C64" s="62">
        <v>44687</v>
      </c>
      <c r="D64" s="60" t="s">
        <v>132</v>
      </c>
      <c r="E64" s="60">
        <v>2203</v>
      </c>
      <c r="F64" s="60">
        <v>17</v>
      </c>
      <c r="G64" s="60">
        <v>17</v>
      </c>
      <c r="H64" s="60">
        <v>2</v>
      </c>
      <c r="I64" s="60">
        <v>0</v>
      </c>
      <c r="J64" s="60">
        <v>6</v>
      </c>
      <c r="K64" s="60">
        <v>10</v>
      </c>
      <c r="L64" s="60">
        <v>8</v>
      </c>
      <c r="M64" s="60">
        <v>6</v>
      </c>
      <c r="N64" s="60">
        <v>6</v>
      </c>
      <c r="O64" s="60">
        <v>15</v>
      </c>
      <c r="P64" s="60">
        <v>0</v>
      </c>
      <c r="Q64" s="60">
        <v>4</v>
      </c>
      <c r="R64" s="60">
        <v>0</v>
      </c>
      <c r="V64" s="64"/>
      <c r="W64" s="64"/>
      <c r="X64" s="64"/>
      <c r="Y64" s="64"/>
      <c r="Z64" s="64"/>
      <c r="AA64" s="64"/>
      <c r="AB64" s="64"/>
      <c r="AC64" s="64"/>
    </row>
    <row r="65" spans="1:29" x14ac:dyDescent="0.25">
      <c r="A65" s="60" t="s">
        <v>290</v>
      </c>
      <c r="B65" s="62">
        <v>44682</v>
      </c>
      <c r="C65" s="62">
        <v>44687</v>
      </c>
      <c r="D65" s="60" t="s">
        <v>50</v>
      </c>
      <c r="E65" s="60">
        <v>13911</v>
      </c>
      <c r="F65" s="60">
        <v>106</v>
      </c>
      <c r="G65" s="60">
        <v>88</v>
      </c>
      <c r="H65" s="60">
        <v>11</v>
      </c>
      <c r="I65" s="60">
        <v>0</v>
      </c>
      <c r="J65" s="60">
        <v>32</v>
      </c>
      <c r="K65" s="60">
        <v>34</v>
      </c>
      <c r="L65" s="60">
        <v>25</v>
      </c>
      <c r="M65" s="60">
        <v>44</v>
      </c>
      <c r="N65" s="60">
        <v>40</v>
      </c>
      <c r="O65" s="60">
        <v>75</v>
      </c>
      <c r="P65" s="60">
        <v>0</v>
      </c>
      <c r="Q65" s="60">
        <v>9</v>
      </c>
      <c r="R65" s="60">
        <v>0</v>
      </c>
      <c r="V65" s="64"/>
      <c r="W65" s="64"/>
      <c r="X65" s="64"/>
      <c r="Y65" s="64"/>
      <c r="Z65" s="64"/>
      <c r="AA65" s="64"/>
      <c r="AB65" s="64"/>
      <c r="AC65" s="64"/>
    </row>
    <row r="66" spans="1:29" x14ac:dyDescent="0.25">
      <c r="A66" s="60" t="s">
        <v>290</v>
      </c>
      <c r="B66" s="62">
        <v>44682</v>
      </c>
      <c r="C66" s="62">
        <v>44687</v>
      </c>
      <c r="D66" s="60" t="s">
        <v>49</v>
      </c>
      <c r="E66" s="60">
        <v>4874</v>
      </c>
      <c r="F66" s="60">
        <v>34</v>
      </c>
      <c r="G66" s="60">
        <v>33</v>
      </c>
      <c r="H66" s="60">
        <v>8</v>
      </c>
      <c r="I66" s="60">
        <v>0</v>
      </c>
      <c r="J66" s="60">
        <v>13</v>
      </c>
      <c r="K66" s="60">
        <v>16</v>
      </c>
      <c r="L66" s="60">
        <v>10</v>
      </c>
      <c r="M66" s="60">
        <v>19</v>
      </c>
      <c r="N66" s="60">
        <v>17</v>
      </c>
      <c r="O66" s="60">
        <v>25</v>
      </c>
      <c r="P66" s="60">
        <v>0</v>
      </c>
      <c r="Q66" s="60">
        <v>5</v>
      </c>
      <c r="R66" s="60">
        <v>0</v>
      </c>
      <c r="V66" s="64"/>
      <c r="W66" s="64"/>
      <c r="X66" s="64"/>
      <c r="Y66" s="64"/>
      <c r="Z66" s="64"/>
      <c r="AA66" s="64"/>
      <c r="AB66" s="64"/>
      <c r="AC66" s="64"/>
    </row>
    <row r="67" spans="1:29" x14ac:dyDescent="0.25">
      <c r="A67" s="60" t="s">
        <v>290</v>
      </c>
      <c r="B67" s="62">
        <v>44682</v>
      </c>
      <c r="C67" s="62">
        <v>44687</v>
      </c>
      <c r="D67" s="60" t="s">
        <v>85</v>
      </c>
      <c r="E67" s="60">
        <v>3322</v>
      </c>
      <c r="F67" s="60">
        <v>25</v>
      </c>
      <c r="G67" s="60">
        <v>20</v>
      </c>
      <c r="H67" s="60">
        <v>0</v>
      </c>
      <c r="I67" s="60">
        <v>0</v>
      </c>
      <c r="J67" s="60">
        <v>4</v>
      </c>
      <c r="K67" s="60">
        <v>9</v>
      </c>
      <c r="L67" s="60">
        <v>8</v>
      </c>
      <c r="M67" s="60">
        <v>5</v>
      </c>
      <c r="N67" s="60">
        <v>5</v>
      </c>
      <c r="O67" s="60">
        <v>15</v>
      </c>
      <c r="P67" s="60">
        <v>0</v>
      </c>
      <c r="Q67" s="60">
        <v>1</v>
      </c>
      <c r="R67" s="60">
        <v>0</v>
      </c>
      <c r="V67" s="64"/>
      <c r="W67" s="64"/>
      <c r="X67" s="64"/>
      <c r="Y67" s="64"/>
      <c r="Z67" s="64"/>
      <c r="AA67" s="64"/>
      <c r="AB67" s="64"/>
      <c r="AC67" s="64"/>
    </row>
    <row r="68" spans="1:29" x14ac:dyDescent="0.25">
      <c r="A68" s="60" t="s">
        <v>290</v>
      </c>
      <c r="B68" s="62">
        <v>44682</v>
      </c>
      <c r="C68" s="62">
        <v>44687</v>
      </c>
      <c r="D68" s="60" t="s">
        <v>88</v>
      </c>
      <c r="E68" s="60">
        <v>4536</v>
      </c>
      <c r="F68" s="60">
        <v>38</v>
      </c>
      <c r="G68" s="60">
        <v>35</v>
      </c>
      <c r="H68" s="60">
        <v>7</v>
      </c>
      <c r="I68" s="60">
        <v>0</v>
      </c>
      <c r="J68" s="60">
        <v>10</v>
      </c>
      <c r="K68" s="60">
        <v>16</v>
      </c>
      <c r="L68" s="60">
        <v>15</v>
      </c>
      <c r="M68" s="60">
        <v>15</v>
      </c>
      <c r="N68" s="60">
        <v>16</v>
      </c>
      <c r="O68" s="60">
        <v>25</v>
      </c>
      <c r="P68" s="60">
        <v>0</v>
      </c>
      <c r="Q68" s="60">
        <v>10</v>
      </c>
      <c r="R68" s="60">
        <v>0</v>
      </c>
      <c r="V68" s="64"/>
      <c r="W68" s="64"/>
      <c r="X68" s="64"/>
      <c r="Y68" s="64"/>
      <c r="Z68" s="64"/>
      <c r="AA68" s="64"/>
      <c r="AB68" s="64"/>
      <c r="AC68" s="64"/>
    </row>
    <row r="69" spans="1:29" x14ac:dyDescent="0.25">
      <c r="A69" s="60" t="s">
        <v>290</v>
      </c>
      <c r="B69" s="62">
        <v>44682</v>
      </c>
      <c r="C69" s="62">
        <v>44687</v>
      </c>
      <c r="D69" s="60" t="s">
        <v>127</v>
      </c>
      <c r="E69" s="60">
        <v>2305</v>
      </c>
      <c r="F69" s="60">
        <v>12</v>
      </c>
      <c r="G69" s="60">
        <v>12</v>
      </c>
      <c r="H69" s="60">
        <v>1</v>
      </c>
      <c r="I69" s="60">
        <v>0</v>
      </c>
      <c r="J69" s="60">
        <v>5</v>
      </c>
      <c r="K69" s="60">
        <v>7</v>
      </c>
      <c r="L69" s="60">
        <v>2</v>
      </c>
      <c r="M69" s="60">
        <v>4</v>
      </c>
      <c r="N69" s="60">
        <v>3</v>
      </c>
      <c r="O69" s="60">
        <v>9</v>
      </c>
      <c r="P69" s="60">
        <v>0</v>
      </c>
      <c r="Q69" s="60">
        <v>3</v>
      </c>
      <c r="R69" s="60">
        <v>0</v>
      </c>
      <c r="V69" s="64"/>
      <c r="W69" s="64"/>
      <c r="X69" s="64"/>
      <c r="Y69" s="64"/>
      <c r="Z69" s="64"/>
      <c r="AA69" s="64"/>
      <c r="AB69" s="64"/>
      <c r="AC69" s="64"/>
    </row>
    <row r="70" spans="1:29" x14ac:dyDescent="0.25">
      <c r="A70" s="60" t="s">
        <v>290</v>
      </c>
      <c r="B70" s="62">
        <v>44713</v>
      </c>
      <c r="C70" s="62">
        <v>44718</v>
      </c>
      <c r="D70" s="60" t="s">
        <v>160</v>
      </c>
      <c r="E70" s="60">
        <v>3961</v>
      </c>
      <c r="F70" s="60">
        <v>40</v>
      </c>
      <c r="G70" s="60">
        <v>40</v>
      </c>
      <c r="H70" s="60">
        <v>0</v>
      </c>
      <c r="I70" s="60">
        <v>0</v>
      </c>
      <c r="J70" s="60">
        <v>0</v>
      </c>
      <c r="K70" s="60">
        <v>2</v>
      </c>
      <c r="L70" s="60">
        <v>0</v>
      </c>
      <c r="M70" s="60">
        <v>1</v>
      </c>
      <c r="N70" s="60">
        <v>3</v>
      </c>
      <c r="O70" s="60">
        <v>18</v>
      </c>
      <c r="P70" s="60">
        <v>0</v>
      </c>
      <c r="Q70" s="60">
        <v>5</v>
      </c>
      <c r="R70" s="60">
        <v>0</v>
      </c>
      <c r="V70" s="64"/>
      <c r="W70" s="64"/>
      <c r="X70" s="64"/>
      <c r="Y70" s="64"/>
      <c r="Z70" s="64"/>
      <c r="AA70" s="64"/>
      <c r="AB70" s="64"/>
      <c r="AC70" s="64"/>
    </row>
    <row r="71" spans="1:29" x14ac:dyDescent="0.25">
      <c r="A71" s="60" t="s">
        <v>290</v>
      </c>
      <c r="B71" s="62">
        <v>44713</v>
      </c>
      <c r="C71" s="62">
        <v>44718</v>
      </c>
      <c r="D71" s="60" t="s">
        <v>127</v>
      </c>
      <c r="E71" s="60">
        <v>2308</v>
      </c>
      <c r="F71" s="60">
        <v>12</v>
      </c>
      <c r="G71" s="60">
        <v>12</v>
      </c>
      <c r="H71" s="60">
        <v>1</v>
      </c>
      <c r="I71" s="60">
        <v>0</v>
      </c>
      <c r="J71" s="60">
        <v>5</v>
      </c>
      <c r="K71" s="60">
        <v>9</v>
      </c>
      <c r="L71" s="60">
        <v>2</v>
      </c>
      <c r="M71" s="60">
        <v>4</v>
      </c>
      <c r="N71" s="60">
        <v>3</v>
      </c>
      <c r="O71" s="60">
        <v>10</v>
      </c>
      <c r="P71" s="60">
        <v>0</v>
      </c>
      <c r="Q71" s="60">
        <v>3</v>
      </c>
      <c r="R71" s="60">
        <v>0</v>
      </c>
      <c r="V71" s="64"/>
      <c r="W71" s="64"/>
      <c r="X71" s="64"/>
      <c r="Y71" s="64"/>
      <c r="Z71" s="64"/>
      <c r="AA71" s="64"/>
      <c r="AB71" s="64"/>
      <c r="AC71" s="64"/>
    </row>
    <row r="72" spans="1:29" x14ac:dyDescent="0.25">
      <c r="A72" s="60" t="s">
        <v>290</v>
      </c>
      <c r="B72" s="62">
        <v>44713</v>
      </c>
      <c r="C72" s="62">
        <v>44718</v>
      </c>
      <c r="D72" s="60" t="s">
        <v>38</v>
      </c>
      <c r="E72" s="60">
        <v>4870</v>
      </c>
      <c r="F72" s="60">
        <v>46</v>
      </c>
      <c r="G72" s="60">
        <v>46</v>
      </c>
      <c r="H72" s="60">
        <v>17</v>
      </c>
      <c r="I72" s="60">
        <v>0</v>
      </c>
      <c r="J72" s="60">
        <v>32</v>
      </c>
      <c r="K72" s="60">
        <v>34</v>
      </c>
      <c r="L72" s="60">
        <v>33</v>
      </c>
      <c r="M72" s="60">
        <v>28</v>
      </c>
      <c r="N72" s="60">
        <v>20</v>
      </c>
      <c r="O72" s="60">
        <v>42</v>
      </c>
      <c r="P72" s="60">
        <v>0</v>
      </c>
      <c r="Q72" s="60">
        <v>4</v>
      </c>
      <c r="R72" s="60">
        <v>0</v>
      </c>
      <c r="V72" s="64"/>
      <c r="W72" s="64"/>
      <c r="X72" s="64"/>
      <c r="Y72" s="64"/>
      <c r="Z72" s="64"/>
      <c r="AA72" s="64"/>
      <c r="AB72" s="64"/>
      <c r="AC72" s="64"/>
    </row>
    <row r="73" spans="1:29" x14ac:dyDescent="0.25">
      <c r="A73" s="60" t="s">
        <v>290</v>
      </c>
      <c r="B73" s="62">
        <v>44713</v>
      </c>
      <c r="C73" s="62">
        <v>44718</v>
      </c>
      <c r="D73" s="60" t="s">
        <v>41</v>
      </c>
      <c r="E73" s="60">
        <v>3118</v>
      </c>
      <c r="F73" s="60">
        <v>27</v>
      </c>
      <c r="G73" s="60">
        <v>24</v>
      </c>
      <c r="H73" s="60">
        <v>1</v>
      </c>
      <c r="I73" s="60">
        <v>0</v>
      </c>
      <c r="J73" s="60">
        <v>5</v>
      </c>
      <c r="K73" s="60">
        <v>8</v>
      </c>
      <c r="L73" s="60">
        <v>2</v>
      </c>
      <c r="M73" s="60">
        <v>7</v>
      </c>
      <c r="N73" s="60">
        <v>7</v>
      </c>
      <c r="O73" s="60">
        <v>20</v>
      </c>
      <c r="P73" s="60">
        <v>0</v>
      </c>
      <c r="Q73" s="60">
        <v>3</v>
      </c>
      <c r="R73" s="60">
        <v>0</v>
      </c>
      <c r="V73" s="64"/>
      <c r="W73" s="64"/>
      <c r="X73" s="64"/>
      <c r="Y73" s="64"/>
      <c r="Z73" s="64"/>
      <c r="AA73" s="64"/>
      <c r="AB73" s="64"/>
      <c r="AC73" s="64"/>
    </row>
    <row r="74" spans="1:29" x14ac:dyDescent="0.25">
      <c r="A74" s="60" t="s">
        <v>290</v>
      </c>
      <c r="B74" s="62">
        <v>44713</v>
      </c>
      <c r="C74" s="62">
        <v>44718</v>
      </c>
      <c r="D74" s="60" t="s">
        <v>22</v>
      </c>
      <c r="E74" s="60">
        <v>6348</v>
      </c>
      <c r="F74" s="60">
        <v>44</v>
      </c>
      <c r="G74" s="60">
        <v>43</v>
      </c>
      <c r="H74" s="60">
        <v>17</v>
      </c>
      <c r="I74" s="60">
        <v>0</v>
      </c>
      <c r="J74" s="60">
        <v>30</v>
      </c>
      <c r="K74" s="60">
        <v>32</v>
      </c>
      <c r="L74" s="60">
        <v>27</v>
      </c>
      <c r="M74" s="60">
        <v>25</v>
      </c>
      <c r="N74" s="60">
        <v>24</v>
      </c>
      <c r="O74" s="60">
        <v>43</v>
      </c>
      <c r="P74" s="60">
        <v>0</v>
      </c>
      <c r="Q74" s="60">
        <v>6</v>
      </c>
      <c r="R74" s="60">
        <v>0</v>
      </c>
      <c r="V74" s="64"/>
      <c r="W74" s="64"/>
      <c r="X74" s="64"/>
      <c r="Y74" s="64"/>
      <c r="Z74" s="64"/>
      <c r="AA74" s="64"/>
      <c r="AB74" s="64"/>
      <c r="AC74" s="64"/>
    </row>
    <row r="75" spans="1:29" x14ac:dyDescent="0.25">
      <c r="A75" s="60" t="s">
        <v>290</v>
      </c>
      <c r="B75" s="62">
        <v>44713</v>
      </c>
      <c r="C75" s="62">
        <v>44718</v>
      </c>
      <c r="D75" s="60" t="s">
        <v>50</v>
      </c>
      <c r="E75" s="60">
        <v>13970</v>
      </c>
      <c r="F75" s="60">
        <v>106</v>
      </c>
      <c r="G75" s="60">
        <v>88</v>
      </c>
      <c r="H75" s="60">
        <v>13</v>
      </c>
      <c r="I75" s="60">
        <v>0</v>
      </c>
      <c r="J75" s="60">
        <v>36</v>
      </c>
      <c r="K75" s="60">
        <v>39</v>
      </c>
      <c r="L75" s="60">
        <v>28</v>
      </c>
      <c r="M75" s="60">
        <v>51</v>
      </c>
      <c r="N75" s="60">
        <v>46</v>
      </c>
      <c r="O75" s="60">
        <v>77</v>
      </c>
      <c r="P75" s="60">
        <v>0</v>
      </c>
      <c r="Q75" s="60">
        <v>13</v>
      </c>
      <c r="R75" s="60">
        <v>0</v>
      </c>
      <c r="V75" s="64"/>
      <c r="W75" s="64"/>
      <c r="X75" s="64"/>
      <c r="Y75" s="64"/>
      <c r="Z75" s="64"/>
      <c r="AA75" s="64"/>
      <c r="AB75" s="64"/>
      <c r="AC75" s="64"/>
    </row>
    <row r="76" spans="1:29" x14ac:dyDescent="0.25">
      <c r="A76" s="60" t="s">
        <v>290</v>
      </c>
      <c r="B76" s="62">
        <v>44713</v>
      </c>
      <c r="C76" s="62">
        <v>44718</v>
      </c>
      <c r="D76" s="60" t="s">
        <v>49</v>
      </c>
      <c r="E76" s="60">
        <v>4919</v>
      </c>
      <c r="F76" s="60">
        <v>35</v>
      </c>
      <c r="G76" s="60">
        <v>34</v>
      </c>
      <c r="H76" s="60">
        <v>10</v>
      </c>
      <c r="I76" s="60">
        <v>0</v>
      </c>
      <c r="J76" s="60">
        <v>15</v>
      </c>
      <c r="K76" s="60">
        <v>18</v>
      </c>
      <c r="L76" s="60">
        <v>12</v>
      </c>
      <c r="M76" s="60">
        <v>21</v>
      </c>
      <c r="N76" s="60">
        <v>20</v>
      </c>
      <c r="O76" s="60">
        <v>27</v>
      </c>
      <c r="P76" s="60">
        <v>0</v>
      </c>
      <c r="Q76" s="60">
        <v>6</v>
      </c>
      <c r="R76" s="60">
        <v>0</v>
      </c>
      <c r="V76" s="64"/>
      <c r="W76" s="64"/>
      <c r="X76" s="64"/>
      <c r="Y76" s="64"/>
      <c r="Z76" s="64"/>
      <c r="AA76" s="64"/>
      <c r="AB76" s="64"/>
      <c r="AC76" s="64"/>
    </row>
    <row r="77" spans="1:29" x14ac:dyDescent="0.25">
      <c r="A77" s="60" t="s">
        <v>290</v>
      </c>
      <c r="B77" s="62">
        <v>44743</v>
      </c>
      <c r="C77" s="62">
        <v>44746</v>
      </c>
      <c r="D77" s="60" t="s">
        <v>41</v>
      </c>
      <c r="E77" s="60">
        <v>3115</v>
      </c>
      <c r="F77" s="60">
        <v>26</v>
      </c>
      <c r="G77" s="60">
        <v>23</v>
      </c>
      <c r="H77" s="60">
        <v>2</v>
      </c>
      <c r="I77" s="60">
        <v>0</v>
      </c>
      <c r="J77" s="60">
        <v>5</v>
      </c>
      <c r="K77" s="60">
        <v>8</v>
      </c>
      <c r="L77" s="60">
        <v>2</v>
      </c>
      <c r="M77" s="60">
        <v>7</v>
      </c>
      <c r="N77" s="60">
        <v>7</v>
      </c>
      <c r="O77" s="60">
        <v>19</v>
      </c>
      <c r="P77" s="60">
        <v>0</v>
      </c>
      <c r="Q77" s="60">
        <v>3</v>
      </c>
      <c r="R77" s="60">
        <v>0</v>
      </c>
      <c r="V77" s="64"/>
      <c r="W77" s="64"/>
      <c r="X77" s="64"/>
      <c r="Y77" s="64"/>
      <c r="Z77" s="64"/>
      <c r="AA77" s="64"/>
      <c r="AB77" s="64"/>
      <c r="AC77" s="64"/>
    </row>
    <row r="78" spans="1:29" x14ac:dyDescent="0.25">
      <c r="A78" s="60" t="s">
        <v>290</v>
      </c>
      <c r="B78" s="62">
        <v>44743</v>
      </c>
      <c r="C78" s="62">
        <v>44746</v>
      </c>
      <c r="D78" s="60" t="s">
        <v>49</v>
      </c>
      <c r="E78" s="60">
        <v>4956</v>
      </c>
      <c r="F78" s="60">
        <v>33</v>
      </c>
      <c r="G78" s="60">
        <v>32</v>
      </c>
      <c r="H78" s="60">
        <v>9</v>
      </c>
      <c r="I78" s="60">
        <v>0</v>
      </c>
      <c r="J78" s="60">
        <v>16</v>
      </c>
      <c r="K78" s="60">
        <v>17</v>
      </c>
      <c r="L78" s="60">
        <v>10</v>
      </c>
      <c r="M78" s="60">
        <v>20</v>
      </c>
      <c r="N78" s="60">
        <v>19</v>
      </c>
      <c r="O78" s="60">
        <v>26</v>
      </c>
      <c r="P78" s="60">
        <v>0</v>
      </c>
      <c r="Q78" s="60">
        <v>7</v>
      </c>
      <c r="R78" s="60">
        <v>0</v>
      </c>
      <c r="V78" s="64"/>
      <c r="W78" s="64"/>
      <c r="X78" s="64"/>
      <c r="Y78" s="64"/>
      <c r="Z78" s="64"/>
      <c r="AA78" s="64"/>
      <c r="AB78" s="64"/>
      <c r="AC78" s="64"/>
    </row>
    <row r="79" spans="1:29" x14ac:dyDescent="0.25">
      <c r="A79" s="60" t="s">
        <v>290</v>
      </c>
      <c r="B79" s="62">
        <v>44743</v>
      </c>
      <c r="C79" s="62">
        <v>44746</v>
      </c>
      <c r="D79" s="60" t="s">
        <v>160</v>
      </c>
      <c r="E79" s="60">
        <v>3948</v>
      </c>
      <c r="F79" s="60">
        <v>39</v>
      </c>
      <c r="G79" s="60">
        <v>39</v>
      </c>
      <c r="H79" s="60">
        <v>0</v>
      </c>
      <c r="I79" s="60">
        <v>0</v>
      </c>
      <c r="J79" s="60">
        <v>0</v>
      </c>
      <c r="K79" s="60">
        <v>2</v>
      </c>
      <c r="L79" s="60">
        <v>0</v>
      </c>
      <c r="M79" s="60">
        <v>1</v>
      </c>
      <c r="N79" s="60">
        <v>6</v>
      </c>
      <c r="O79" s="60">
        <v>18</v>
      </c>
      <c r="P79" s="60">
        <v>0</v>
      </c>
      <c r="Q79" s="60">
        <v>6</v>
      </c>
      <c r="R79" s="60">
        <v>0</v>
      </c>
      <c r="V79" s="64"/>
      <c r="W79" s="64"/>
      <c r="X79" s="64"/>
      <c r="Y79" s="64"/>
      <c r="Z79" s="64"/>
      <c r="AA79" s="64"/>
      <c r="AB79" s="64"/>
      <c r="AC79" s="64"/>
    </row>
    <row r="80" spans="1:29" x14ac:dyDescent="0.25">
      <c r="A80" s="60" t="s">
        <v>290</v>
      </c>
      <c r="B80" s="62">
        <v>44774</v>
      </c>
      <c r="C80" s="62">
        <v>44775</v>
      </c>
      <c r="D80" s="60" t="s">
        <v>49</v>
      </c>
      <c r="E80" s="60">
        <v>5018</v>
      </c>
      <c r="F80" s="60">
        <v>34</v>
      </c>
      <c r="G80" s="60">
        <v>33</v>
      </c>
      <c r="H80" s="60">
        <v>8</v>
      </c>
      <c r="I80" s="60">
        <v>0</v>
      </c>
      <c r="J80" s="60">
        <v>18</v>
      </c>
      <c r="K80" s="60">
        <v>18</v>
      </c>
      <c r="L80" s="60">
        <v>10</v>
      </c>
      <c r="M80" s="60">
        <v>20</v>
      </c>
      <c r="N80" s="60">
        <v>19</v>
      </c>
      <c r="O80" s="60">
        <v>28</v>
      </c>
      <c r="P80" s="60">
        <v>0</v>
      </c>
      <c r="Q80" s="60">
        <v>13</v>
      </c>
      <c r="R80" s="60">
        <v>0</v>
      </c>
      <c r="V80" s="64"/>
      <c r="W80" s="64"/>
      <c r="X80" s="64"/>
      <c r="Y80" s="64"/>
      <c r="Z80" s="64"/>
      <c r="AA80" s="64"/>
      <c r="AB80" s="64"/>
      <c r="AC80" s="64"/>
    </row>
    <row r="81" spans="1:29" x14ac:dyDescent="0.25">
      <c r="A81" s="60" t="s">
        <v>290</v>
      </c>
      <c r="B81" s="62">
        <v>44774</v>
      </c>
      <c r="C81" s="62">
        <v>44775</v>
      </c>
      <c r="D81" s="60" t="s">
        <v>41</v>
      </c>
      <c r="E81" s="60">
        <v>3128</v>
      </c>
      <c r="F81" s="60">
        <v>24</v>
      </c>
      <c r="G81" s="60">
        <v>21</v>
      </c>
      <c r="H81" s="60">
        <v>2</v>
      </c>
      <c r="I81" s="60">
        <v>0</v>
      </c>
      <c r="J81" s="60">
        <v>4</v>
      </c>
      <c r="K81" s="60">
        <v>9</v>
      </c>
      <c r="L81" s="60">
        <v>2</v>
      </c>
      <c r="M81" s="60">
        <v>7</v>
      </c>
      <c r="N81" s="60">
        <v>8</v>
      </c>
      <c r="O81" s="60">
        <v>18</v>
      </c>
      <c r="P81" s="60">
        <v>0</v>
      </c>
      <c r="Q81" s="60">
        <v>2</v>
      </c>
      <c r="R81" s="60">
        <v>0</v>
      </c>
      <c r="V81" s="64"/>
      <c r="W81" s="64"/>
      <c r="X81" s="64"/>
      <c r="Y81" s="64"/>
      <c r="Z81" s="64"/>
      <c r="AA81" s="64"/>
      <c r="AB81" s="64"/>
      <c r="AC81" s="64"/>
    </row>
    <row r="82" spans="1:29" x14ac:dyDescent="0.25">
      <c r="A82" s="60" t="s">
        <v>290</v>
      </c>
      <c r="B82" s="62">
        <v>44774</v>
      </c>
      <c r="C82" s="62">
        <v>44775</v>
      </c>
      <c r="D82" s="60" t="s">
        <v>160</v>
      </c>
      <c r="E82" s="60">
        <v>3947</v>
      </c>
      <c r="F82" s="60">
        <v>40</v>
      </c>
      <c r="G82" s="60">
        <v>40</v>
      </c>
      <c r="H82" s="60">
        <v>0</v>
      </c>
      <c r="I82" s="60">
        <v>0</v>
      </c>
      <c r="J82" s="60">
        <v>0</v>
      </c>
      <c r="K82" s="60">
        <v>3</v>
      </c>
      <c r="L82" s="60">
        <v>1</v>
      </c>
      <c r="M82" s="60">
        <v>1</v>
      </c>
      <c r="N82" s="60">
        <v>6</v>
      </c>
      <c r="O82" s="60">
        <v>19</v>
      </c>
      <c r="P82" s="60">
        <v>0</v>
      </c>
      <c r="Q82" s="60">
        <v>7</v>
      </c>
      <c r="R82" s="60">
        <v>0</v>
      </c>
      <c r="V82" s="64"/>
      <c r="W82" s="64"/>
      <c r="X82" s="64"/>
      <c r="Y82" s="64"/>
      <c r="Z82" s="64"/>
      <c r="AA82" s="64"/>
      <c r="AB82" s="64"/>
      <c r="AC82" s="64"/>
    </row>
    <row r="83" spans="1:29" x14ac:dyDescent="0.25">
      <c r="A83" s="60" t="s">
        <v>290</v>
      </c>
      <c r="B83" s="62">
        <v>44805</v>
      </c>
      <c r="C83" s="62">
        <v>44806</v>
      </c>
      <c r="D83" s="60" t="s">
        <v>41</v>
      </c>
      <c r="E83" s="60">
        <v>3130</v>
      </c>
      <c r="F83" s="60">
        <v>24</v>
      </c>
      <c r="G83" s="60">
        <v>21</v>
      </c>
      <c r="H83" s="60">
        <v>2</v>
      </c>
      <c r="I83" s="60">
        <v>0</v>
      </c>
      <c r="J83" s="60">
        <v>4</v>
      </c>
      <c r="K83" s="60">
        <v>9</v>
      </c>
      <c r="L83" s="60">
        <v>2</v>
      </c>
      <c r="M83" s="60">
        <v>7</v>
      </c>
      <c r="N83" s="60">
        <v>8</v>
      </c>
      <c r="O83" s="60">
        <v>18</v>
      </c>
      <c r="P83" s="60">
        <v>0</v>
      </c>
      <c r="Q83" s="60">
        <v>2</v>
      </c>
      <c r="R83" s="60">
        <v>0</v>
      </c>
      <c r="V83" s="64"/>
      <c r="W83" s="64"/>
      <c r="X83" s="64"/>
      <c r="Y83" s="64"/>
      <c r="Z83" s="64"/>
      <c r="AA83" s="64"/>
      <c r="AB83" s="64"/>
      <c r="AC83" s="64"/>
    </row>
    <row r="84" spans="1:29" x14ac:dyDescent="0.25">
      <c r="A84" s="60" t="s">
        <v>290</v>
      </c>
      <c r="B84" s="62">
        <v>44835</v>
      </c>
      <c r="C84" s="62">
        <v>44837</v>
      </c>
      <c r="D84" s="60" t="s">
        <v>41</v>
      </c>
      <c r="E84" s="60">
        <v>3123</v>
      </c>
      <c r="F84" s="60">
        <v>24</v>
      </c>
      <c r="G84" s="60">
        <v>21</v>
      </c>
      <c r="H84" s="60">
        <v>2</v>
      </c>
      <c r="I84" s="60">
        <v>0</v>
      </c>
      <c r="J84" s="60">
        <v>4</v>
      </c>
      <c r="K84" s="60">
        <v>9</v>
      </c>
      <c r="L84" s="60">
        <v>2</v>
      </c>
      <c r="M84" s="60">
        <v>7</v>
      </c>
      <c r="N84" s="60">
        <v>9</v>
      </c>
      <c r="O84" s="60">
        <v>18</v>
      </c>
      <c r="P84" s="60">
        <v>0</v>
      </c>
      <c r="Q84" s="60">
        <v>2</v>
      </c>
      <c r="R84" s="60">
        <v>0</v>
      </c>
      <c r="V84" s="64"/>
      <c r="W84" s="64"/>
      <c r="X84" s="64"/>
      <c r="Y84" s="64"/>
      <c r="Z84" s="64"/>
      <c r="AA84" s="64"/>
      <c r="AB84" s="64"/>
      <c r="AC84" s="64"/>
    </row>
    <row r="85" spans="1:29" x14ac:dyDescent="0.25">
      <c r="A85" s="60" t="s">
        <v>290</v>
      </c>
      <c r="B85" s="62">
        <v>44621</v>
      </c>
      <c r="C85" s="62">
        <v>44635</v>
      </c>
      <c r="D85" s="60" t="s">
        <v>17</v>
      </c>
      <c r="E85" s="60">
        <v>3560</v>
      </c>
      <c r="F85" s="60">
        <v>17</v>
      </c>
      <c r="G85" s="60">
        <v>14</v>
      </c>
      <c r="H85" s="60">
        <v>1</v>
      </c>
      <c r="I85" s="60">
        <v>1</v>
      </c>
      <c r="J85" s="60">
        <v>3</v>
      </c>
      <c r="K85" s="60">
        <v>5</v>
      </c>
      <c r="L85" s="60">
        <v>7</v>
      </c>
      <c r="M85" s="60">
        <v>7</v>
      </c>
      <c r="N85" s="60">
        <v>7</v>
      </c>
      <c r="O85" s="60">
        <v>14</v>
      </c>
      <c r="P85" s="60">
        <v>0</v>
      </c>
      <c r="Q85" s="60">
        <v>1</v>
      </c>
      <c r="R85" s="60">
        <v>0</v>
      </c>
      <c r="V85" s="64"/>
      <c r="W85" s="64"/>
      <c r="X85" s="64"/>
      <c r="Y85" s="64"/>
      <c r="Z85" s="64"/>
      <c r="AA85" s="64"/>
      <c r="AB85" s="64"/>
      <c r="AC85" s="64"/>
    </row>
    <row r="86" spans="1:29" x14ac:dyDescent="0.25">
      <c r="A86" s="60" t="s">
        <v>290</v>
      </c>
      <c r="B86" s="62">
        <v>44621</v>
      </c>
      <c r="C86" s="62">
        <v>44635</v>
      </c>
      <c r="D86" s="60" t="s">
        <v>71</v>
      </c>
      <c r="E86" s="60">
        <v>8566</v>
      </c>
      <c r="F86" s="60">
        <v>60</v>
      </c>
      <c r="G86" s="60">
        <v>48</v>
      </c>
      <c r="H86" s="60">
        <v>3</v>
      </c>
      <c r="I86" s="60">
        <v>1</v>
      </c>
      <c r="J86" s="60">
        <v>7</v>
      </c>
      <c r="K86" s="60">
        <v>9</v>
      </c>
      <c r="L86" s="60">
        <v>11</v>
      </c>
      <c r="M86" s="60">
        <v>14</v>
      </c>
      <c r="N86" s="60">
        <v>16</v>
      </c>
      <c r="O86" s="60">
        <v>34</v>
      </c>
      <c r="P86" s="60">
        <v>0</v>
      </c>
      <c r="Q86" s="60">
        <v>6</v>
      </c>
      <c r="R86" s="60">
        <v>0</v>
      </c>
      <c r="V86" s="64"/>
      <c r="W86" s="64"/>
      <c r="X86" s="64"/>
      <c r="Y86" s="64"/>
      <c r="Z86" s="64"/>
      <c r="AA86" s="64"/>
      <c r="AB86" s="64"/>
      <c r="AC86" s="64"/>
    </row>
    <row r="87" spans="1:29" x14ac:dyDescent="0.25">
      <c r="A87" s="60" t="s">
        <v>290</v>
      </c>
      <c r="B87" s="62">
        <v>44621</v>
      </c>
      <c r="C87" s="62">
        <v>44635</v>
      </c>
      <c r="D87" s="60" t="s">
        <v>42</v>
      </c>
      <c r="E87" s="60">
        <v>3410</v>
      </c>
      <c r="F87" s="60">
        <v>18</v>
      </c>
      <c r="G87" s="60">
        <v>18</v>
      </c>
      <c r="H87" s="60">
        <v>1</v>
      </c>
      <c r="I87" s="60">
        <v>1</v>
      </c>
      <c r="J87" s="60">
        <v>5</v>
      </c>
      <c r="K87" s="60">
        <v>5</v>
      </c>
      <c r="L87" s="60">
        <v>3</v>
      </c>
      <c r="M87" s="60">
        <v>5</v>
      </c>
      <c r="N87" s="60">
        <v>4</v>
      </c>
      <c r="O87" s="60">
        <v>16</v>
      </c>
      <c r="P87" s="60">
        <v>0</v>
      </c>
      <c r="Q87" s="60">
        <v>2</v>
      </c>
      <c r="R87" s="60">
        <v>0</v>
      </c>
      <c r="V87" s="64"/>
      <c r="W87" s="64"/>
      <c r="X87" s="64"/>
      <c r="Y87" s="64"/>
      <c r="Z87" s="64"/>
      <c r="AA87" s="64"/>
      <c r="AB87" s="64"/>
      <c r="AC87" s="64"/>
    </row>
    <row r="88" spans="1:29" x14ac:dyDescent="0.25">
      <c r="A88" s="60" t="s">
        <v>290</v>
      </c>
      <c r="B88" s="62">
        <v>44621</v>
      </c>
      <c r="C88" s="62">
        <v>44635</v>
      </c>
      <c r="D88" s="60" t="s">
        <v>44</v>
      </c>
      <c r="E88" s="60">
        <v>3516</v>
      </c>
      <c r="F88" s="60">
        <v>49</v>
      </c>
      <c r="G88" s="60">
        <v>41</v>
      </c>
      <c r="H88" s="60">
        <v>0</v>
      </c>
      <c r="I88" s="60">
        <v>1</v>
      </c>
      <c r="J88" s="60">
        <v>4</v>
      </c>
      <c r="K88" s="60">
        <v>7</v>
      </c>
      <c r="L88" s="60">
        <v>5</v>
      </c>
      <c r="M88" s="60">
        <v>5</v>
      </c>
      <c r="N88" s="60">
        <v>5</v>
      </c>
      <c r="O88" s="60">
        <v>22</v>
      </c>
      <c r="P88" s="60">
        <v>0</v>
      </c>
      <c r="Q88" s="60">
        <v>0</v>
      </c>
      <c r="R88" s="60">
        <v>0</v>
      </c>
      <c r="V88" s="64"/>
      <c r="W88" s="64"/>
      <c r="X88" s="64"/>
      <c r="Y88" s="64"/>
      <c r="Z88" s="64"/>
      <c r="AA88" s="64"/>
      <c r="AB88" s="64"/>
      <c r="AC88" s="64"/>
    </row>
    <row r="89" spans="1:29" x14ac:dyDescent="0.25">
      <c r="A89" s="60" t="s">
        <v>290</v>
      </c>
      <c r="B89" s="62">
        <v>44621</v>
      </c>
      <c r="C89" s="62">
        <v>44635</v>
      </c>
      <c r="D89" s="60" t="s">
        <v>148</v>
      </c>
      <c r="E89" s="60">
        <v>3842</v>
      </c>
      <c r="F89" s="60">
        <v>22</v>
      </c>
      <c r="G89" s="60">
        <v>21</v>
      </c>
      <c r="H89" s="60">
        <v>0</v>
      </c>
      <c r="I89" s="60">
        <v>1</v>
      </c>
      <c r="J89" s="60">
        <v>14</v>
      </c>
      <c r="K89" s="60">
        <v>8</v>
      </c>
      <c r="L89" s="60">
        <v>4</v>
      </c>
      <c r="M89" s="60">
        <v>5</v>
      </c>
      <c r="N89" s="60">
        <v>6</v>
      </c>
      <c r="O89" s="60">
        <v>21</v>
      </c>
      <c r="P89" s="60">
        <v>0</v>
      </c>
      <c r="Q89" s="60">
        <v>1</v>
      </c>
      <c r="R89" s="60">
        <v>0</v>
      </c>
      <c r="V89" s="64"/>
      <c r="W89" s="64"/>
      <c r="X89" s="64"/>
      <c r="Y89" s="64"/>
      <c r="Z89" s="64"/>
      <c r="AA89" s="64"/>
      <c r="AB89" s="64"/>
      <c r="AC89" s="64"/>
    </row>
    <row r="90" spans="1:29" x14ac:dyDescent="0.25">
      <c r="A90" s="60" t="s">
        <v>290</v>
      </c>
      <c r="B90" s="62">
        <v>44621</v>
      </c>
      <c r="C90" s="62">
        <v>44635</v>
      </c>
      <c r="D90" s="60" t="s">
        <v>61</v>
      </c>
      <c r="E90" s="60">
        <v>3901</v>
      </c>
      <c r="F90" s="60">
        <v>31</v>
      </c>
      <c r="G90" s="60">
        <v>30</v>
      </c>
      <c r="H90" s="60">
        <v>1</v>
      </c>
      <c r="I90" s="60">
        <v>1</v>
      </c>
      <c r="J90" s="60">
        <v>7</v>
      </c>
      <c r="K90" s="60">
        <v>6</v>
      </c>
      <c r="L90" s="60">
        <v>3</v>
      </c>
      <c r="M90" s="60">
        <v>5</v>
      </c>
      <c r="N90" s="60">
        <v>7</v>
      </c>
      <c r="O90" s="60">
        <v>22</v>
      </c>
      <c r="P90" s="60">
        <v>0</v>
      </c>
      <c r="Q90" s="60">
        <v>6</v>
      </c>
      <c r="R90" s="60">
        <v>0</v>
      </c>
      <c r="V90" s="64"/>
      <c r="W90" s="64"/>
      <c r="X90" s="64"/>
      <c r="Y90" s="64"/>
      <c r="Z90" s="64"/>
      <c r="AA90" s="64"/>
      <c r="AB90" s="64"/>
      <c r="AC90" s="64"/>
    </row>
    <row r="91" spans="1:29" x14ac:dyDescent="0.25">
      <c r="A91" s="60" t="s">
        <v>290</v>
      </c>
      <c r="B91" s="62">
        <v>44621</v>
      </c>
      <c r="C91" s="62">
        <v>44635</v>
      </c>
      <c r="D91" s="60" t="s">
        <v>62</v>
      </c>
      <c r="E91" s="60">
        <v>10284</v>
      </c>
      <c r="F91" s="60">
        <v>94</v>
      </c>
      <c r="G91" s="60">
        <v>86</v>
      </c>
      <c r="H91" s="60">
        <v>3</v>
      </c>
      <c r="I91" s="60">
        <v>1</v>
      </c>
      <c r="J91" s="60">
        <v>16</v>
      </c>
      <c r="K91" s="60">
        <v>17</v>
      </c>
      <c r="L91" s="60">
        <v>10</v>
      </c>
      <c r="M91" s="60">
        <v>20</v>
      </c>
      <c r="N91" s="60">
        <v>20</v>
      </c>
      <c r="O91" s="60">
        <v>60</v>
      </c>
      <c r="P91" s="60">
        <v>0</v>
      </c>
      <c r="Q91" s="60">
        <v>3</v>
      </c>
      <c r="R91" s="60">
        <v>0</v>
      </c>
      <c r="V91" s="64"/>
      <c r="W91" s="64"/>
      <c r="X91" s="64"/>
      <c r="Y91" s="64"/>
      <c r="Z91" s="64"/>
      <c r="AA91" s="64"/>
      <c r="AB91" s="64"/>
      <c r="AC91" s="64"/>
    </row>
    <row r="92" spans="1:29" x14ac:dyDescent="0.25">
      <c r="A92" s="60" t="s">
        <v>290</v>
      </c>
      <c r="B92" s="62">
        <v>44621</v>
      </c>
      <c r="C92" s="62">
        <v>44635</v>
      </c>
      <c r="D92" s="60" t="s">
        <v>66</v>
      </c>
      <c r="E92" s="60">
        <v>12344</v>
      </c>
      <c r="F92" s="60">
        <v>39</v>
      </c>
      <c r="G92" s="60">
        <v>38</v>
      </c>
      <c r="H92" s="60">
        <v>3</v>
      </c>
      <c r="I92" s="60">
        <v>1</v>
      </c>
      <c r="J92" s="60">
        <v>8</v>
      </c>
      <c r="K92" s="60">
        <v>9</v>
      </c>
      <c r="L92" s="60">
        <v>6</v>
      </c>
      <c r="M92" s="60">
        <v>8</v>
      </c>
      <c r="N92" s="60">
        <v>9</v>
      </c>
      <c r="O92" s="60">
        <v>28</v>
      </c>
      <c r="P92" s="60">
        <v>0</v>
      </c>
      <c r="Q92" s="60">
        <v>6</v>
      </c>
      <c r="R92" s="60">
        <v>0</v>
      </c>
      <c r="V92" s="64"/>
      <c r="W92" s="64"/>
      <c r="X92" s="64"/>
      <c r="Y92" s="64"/>
      <c r="Z92" s="64"/>
      <c r="AA92" s="64"/>
      <c r="AB92" s="64"/>
      <c r="AC92" s="64"/>
    </row>
    <row r="93" spans="1:29" x14ac:dyDescent="0.25">
      <c r="A93" s="60" t="s">
        <v>290</v>
      </c>
      <c r="B93" s="62">
        <v>44621</v>
      </c>
      <c r="C93" s="62">
        <v>44635</v>
      </c>
      <c r="D93" s="60" t="s">
        <v>60</v>
      </c>
      <c r="E93" s="60">
        <v>17188</v>
      </c>
      <c r="F93" s="60">
        <v>115</v>
      </c>
      <c r="G93" s="60">
        <v>99</v>
      </c>
      <c r="H93" s="60">
        <v>3</v>
      </c>
      <c r="I93" s="60">
        <v>1</v>
      </c>
      <c r="J93" s="60">
        <v>16</v>
      </c>
      <c r="K93" s="60">
        <v>34</v>
      </c>
      <c r="L93" s="60">
        <v>19</v>
      </c>
      <c r="M93" s="60">
        <v>36</v>
      </c>
      <c r="N93" s="60">
        <v>26</v>
      </c>
      <c r="O93" s="60">
        <v>80</v>
      </c>
      <c r="P93" s="60">
        <v>0</v>
      </c>
      <c r="Q93" s="60">
        <v>9</v>
      </c>
      <c r="R93" s="60">
        <v>0</v>
      </c>
      <c r="V93" s="64"/>
      <c r="W93" s="64"/>
      <c r="X93" s="64"/>
      <c r="Y93" s="64"/>
      <c r="Z93" s="64"/>
      <c r="AA93" s="64"/>
      <c r="AB93" s="64"/>
      <c r="AC93" s="64"/>
    </row>
    <row r="94" spans="1:29" x14ac:dyDescent="0.25">
      <c r="A94" s="60" t="s">
        <v>290</v>
      </c>
      <c r="B94" s="62">
        <v>44621</v>
      </c>
      <c r="C94" s="62">
        <v>44635</v>
      </c>
      <c r="D94" s="60" t="s">
        <v>144</v>
      </c>
      <c r="E94" s="60">
        <v>5404</v>
      </c>
      <c r="F94" s="60">
        <v>33</v>
      </c>
      <c r="G94" s="60">
        <v>33</v>
      </c>
      <c r="H94" s="60">
        <v>6</v>
      </c>
      <c r="I94" s="60">
        <v>1</v>
      </c>
      <c r="J94" s="60">
        <v>16</v>
      </c>
      <c r="K94" s="60">
        <v>16</v>
      </c>
      <c r="L94" s="60">
        <v>16</v>
      </c>
      <c r="M94" s="60">
        <v>13</v>
      </c>
      <c r="N94" s="60">
        <v>15</v>
      </c>
      <c r="O94" s="60">
        <v>27</v>
      </c>
      <c r="P94" s="60">
        <v>0</v>
      </c>
      <c r="Q94" s="60">
        <v>2</v>
      </c>
      <c r="R94" s="60">
        <v>0</v>
      </c>
      <c r="V94" s="64"/>
      <c r="W94" s="64"/>
      <c r="X94" s="64"/>
      <c r="Y94" s="64"/>
      <c r="Z94" s="64"/>
      <c r="AA94" s="64"/>
      <c r="AB94" s="64"/>
      <c r="AC94" s="64"/>
    </row>
    <row r="95" spans="1:29" x14ac:dyDescent="0.25">
      <c r="A95" s="60" t="s">
        <v>290</v>
      </c>
      <c r="B95" s="62">
        <v>44621</v>
      </c>
      <c r="C95" s="62">
        <v>44635</v>
      </c>
      <c r="D95" s="60" t="s">
        <v>82</v>
      </c>
      <c r="E95" s="60">
        <v>7558</v>
      </c>
      <c r="F95" s="60">
        <v>90</v>
      </c>
      <c r="G95" s="60">
        <v>86</v>
      </c>
      <c r="H95" s="60">
        <v>11</v>
      </c>
      <c r="I95" s="60">
        <v>1</v>
      </c>
      <c r="J95" s="60">
        <v>31</v>
      </c>
      <c r="K95" s="60">
        <v>33</v>
      </c>
      <c r="L95" s="60">
        <v>26</v>
      </c>
      <c r="M95" s="60">
        <v>25</v>
      </c>
      <c r="N95" s="60">
        <v>21</v>
      </c>
      <c r="O95" s="60">
        <v>72</v>
      </c>
      <c r="P95" s="60">
        <v>0</v>
      </c>
      <c r="Q95" s="60">
        <v>7</v>
      </c>
      <c r="R95" s="60">
        <v>0</v>
      </c>
      <c r="V95" s="64"/>
      <c r="W95" s="64"/>
      <c r="X95" s="64"/>
      <c r="Y95" s="64"/>
      <c r="Z95" s="64"/>
      <c r="AA95" s="64"/>
      <c r="AB95" s="64"/>
      <c r="AC95" s="64"/>
    </row>
    <row r="96" spans="1:29" x14ac:dyDescent="0.25">
      <c r="A96" s="60" t="s">
        <v>290</v>
      </c>
      <c r="B96" s="62">
        <v>44621</v>
      </c>
      <c r="C96" s="62">
        <v>44635</v>
      </c>
      <c r="D96" s="60" t="s">
        <v>72</v>
      </c>
      <c r="E96" s="60">
        <v>2968</v>
      </c>
      <c r="F96" s="60">
        <v>30</v>
      </c>
      <c r="G96" s="60">
        <v>29</v>
      </c>
      <c r="H96" s="60">
        <v>5</v>
      </c>
      <c r="I96" s="60">
        <v>1</v>
      </c>
      <c r="J96" s="60">
        <v>11</v>
      </c>
      <c r="K96" s="60">
        <v>8</v>
      </c>
      <c r="L96" s="60">
        <v>10</v>
      </c>
      <c r="M96" s="60">
        <v>10</v>
      </c>
      <c r="N96" s="60">
        <v>10</v>
      </c>
      <c r="O96" s="60">
        <v>19</v>
      </c>
      <c r="P96" s="60">
        <v>0</v>
      </c>
      <c r="Q96" s="60">
        <v>1</v>
      </c>
      <c r="R96" s="60">
        <v>0</v>
      </c>
      <c r="V96" s="64"/>
      <c r="W96" s="64"/>
      <c r="X96" s="64"/>
      <c r="Y96" s="64"/>
      <c r="Z96" s="64"/>
      <c r="AA96" s="64"/>
      <c r="AB96" s="64"/>
      <c r="AC96" s="64"/>
    </row>
    <row r="97" spans="1:29" x14ac:dyDescent="0.25">
      <c r="A97" s="60" t="s">
        <v>290</v>
      </c>
      <c r="B97" s="62">
        <v>44621</v>
      </c>
      <c r="C97" s="62">
        <v>44635</v>
      </c>
      <c r="D97" s="60" t="s">
        <v>73</v>
      </c>
      <c r="E97" s="60">
        <v>3543</v>
      </c>
      <c r="F97" s="60">
        <v>25</v>
      </c>
      <c r="G97" s="60">
        <v>24</v>
      </c>
      <c r="H97" s="60">
        <v>0</v>
      </c>
      <c r="I97" s="60">
        <v>1</v>
      </c>
      <c r="J97" s="60">
        <v>3</v>
      </c>
      <c r="K97" s="60">
        <v>5</v>
      </c>
      <c r="L97" s="60">
        <v>0</v>
      </c>
      <c r="M97" s="60">
        <v>2</v>
      </c>
      <c r="N97" s="60">
        <v>2</v>
      </c>
      <c r="O97" s="60">
        <v>20</v>
      </c>
      <c r="P97" s="60">
        <v>0</v>
      </c>
      <c r="Q97" s="60">
        <v>0</v>
      </c>
      <c r="R97" s="60">
        <v>0</v>
      </c>
      <c r="V97" s="64"/>
      <c r="W97" s="64"/>
      <c r="X97" s="64"/>
      <c r="Y97" s="64"/>
      <c r="Z97" s="64"/>
      <c r="AA97" s="64"/>
      <c r="AB97" s="64"/>
      <c r="AC97" s="64"/>
    </row>
    <row r="98" spans="1:29" x14ac:dyDescent="0.25">
      <c r="A98" s="60" t="s">
        <v>290</v>
      </c>
      <c r="B98" s="62">
        <v>44652</v>
      </c>
      <c r="C98" s="62">
        <v>44655</v>
      </c>
      <c r="D98" s="60" t="s">
        <v>70</v>
      </c>
      <c r="E98" s="60">
        <v>3908</v>
      </c>
      <c r="F98" s="60">
        <v>32</v>
      </c>
      <c r="G98" s="60">
        <v>25</v>
      </c>
      <c r="H98" s="60">
        <v>2</v>
      </c>
      <c r="I98" s="60">
        <v>1</v>
      </c>
      <c r="J98" s="60">
        <v>5</v>
      </c>
      <c r="K98" s="60">
        <v>8</v>
      </c>
      <c r="L98" s="60">
        <v>6</v>
      </c>
      <c r="M98" s="60">
        <v>6</v>
      </c>
      <c r="N98" s="60">
        <v>8</v>
      </c>
      <c r="O98" s="60">
        <v>16</v>
      </c>
      <c r="P98" s="60">
        <v>0</v>
      </c>
      <c r="Q98" s="60">
        <v>4</v>
      </c>
      <c r="R98" s="60">
        <v>0</v>
      </c>
      <c r="V98" s="64"/>
      <c r="W98" s="64"/>
      <c r="X98" s="64"/>
      <c r="Y98" s="64"/>
      <c r="Z98" s="64"/>
      <c r="AA98" s="64"/>
      <c r="AB98" s="64"/>
      <c r="AC98" s="64"/>
    </row>
    <row r="99" spans="1:29" x14ac:dyDescent="0.25">
      <c r="A99" s="60" t="s">
        <v>290</v>
      </c>
      <c r="B99" s="62">
        <v>44652</v>
      </c>
      <c r="C99" s="62">
        <v>44655</v>
      </c>
      <c r="D99" s="60" t="s">
        <v>72</v>
      </c>
      <c r="E99" s="60">
        <v>3044</v>
      </c>
      <c r="F99" s="60">
        <v>31</v>
      </c>
      <c r="G99" s="60">
        <v>30</v>
      </c>
      <c r="H99" s="60">
        <v>6</v>
      </c>
      <c r="I99" s="60">
        <v>1</v>
      </c>
      <c r="J99" s="60">
        <v>12</v>
      </c>
      <c r="K99" s="60">
        <v>9</v>
      </c>
      <c r="L99" s="60">
        <v>12</v>
      </c>
      <c r="M99" s="60">
        <v>12</v>
      </c>
      <c r="N99" s="60">
        <v>11</v>
      </c>
      <c r="O99" s="60">
        <v>21</v>
      </c>
      <c r="P99" s="60">
        <v>0</v>
      </c>
      <c r="Q99" s="60">
        <v>2</v>
      </c>
      <c r="R99" s="60">
        <v>0</v>
      </c>
      <c r="V99" s="64"/>
      <c r="W99" s="64"/>
      <c r="X99" s="64"/>
      <c r="Y99" s="64"/>
      <c r="Z99" s="64"/>
      <c r="AA99" s="64"/>
      <c r="AB99" s="64"/>
      <c r="AC99" s="64"/>
    </row>
    <row r="100" spans="1:29" x14ac:dyDescent="0.25">
      <c r="A100" s="60" t="s">
        <v>290</v>
      </c>
      <c r="B100" s="62">
        <v>44652</v>
      </c>
      <c r="C100" s="62">
        <v>44655</v>
      </c>
      <c r="D100" s="60" t="s">
        <v>66</v>
      </c>
      <c r="E100" s="60">
        <v>12364</v>
      </c>
      <c r="F100" s="60">
        <v>38</v>
      </c>
      <c r="G100" s="60">
        <v>37</v>
      </c>
      <c r="H100" s="60">
        <v>5</v>
      </c>
      <c r="I100" s="60">
        <v>1</v>
      </c>
      <c r="J100" s="60">
        <v>9</v>
      </c>
      <c r="K100" s="60">
        <v>10</v>
      </c>
      <c r="L100" s="60">
        <v>8</v>
      </c>
      <c r="M100" s="60">
        <v>9</v>
      </c>
      <c r="N100" s="60">
        <v>12</v>
      </c>
      <c r="O100" s="60">
        <v>28</v>
      </c>
      <c r="P100" s="60">
        <v>0</v>
      </c>
      <c r="Q100" s="60">
        <v>7</v>
      </c>
      <c r="R100" s="60">
        <v>0</v>
      </c>
      <c r="V100" s="64"/>
      <c r="W100" s="64"/>
      <c r="X100" s="64"/>
      <c r="Y100" s="64"/>
      <c r="Z100" s="64"/>
      <c r="AA100" s="64"/>
      <c r="AB100" s="64"/>
      <c r="AC100" s="64"/>
    </row>
    <row r="101" spans="1:29" x14ac:dyDescent="0.25">
      <c r="A101" s="60" t="s">
        <v>290</v>
      </c>
      <c r="B101" s="62">
        <v>44652</v>
      </c>
      <c r="C101" s="62">
        <v>44655</v>
      </c>
      <c r="D101" s="60" t="s">
        <v>64</v>
      </c>
      <c r="E101" s="60">
        <v>14059</v>
      </c>
      <c r="F101" s="60">
        <v>67</v>
      </c>
      <c r="G101" s="60">
        <v>55</v>
      </c>
      <c r="H101" s="60">
        <v>1</v>
      </c>
      <c r="I101" s="60">
        <v>1</v>
      </c>
      <c r="J101" s="60">
        <v>6</v>
      </c>
      <c r="K101" s="60">
        <v>14</v>
      </c>
      <c r="L101" s="60">
        <v>14</v>
      </c>
      <c r="M101" s="60">
        <v>14</v>
      </c>
      <c r="N101" s="60">
        <v>18</v>
      </c>
      <c r="O101" s="60">
        <v>40</v>
      </c>
      <c r="P101" s="60">
        <v>0</v>
      </c>
      <c r="Q101" s="60">
        <v>12</v>
      </c>
      <c r="R101" s="60">
        <v>0</v>
      </c>
      <c r="V101" s="64"/>
      <c r="W101" s="64"/>
      <c r="X101" s="64"/>
      <c r="Y101" s="64"/>
      <c r="Z101" s="64"/>
      <c r="AA101" s="64"/>
      <c r="AB101" s="64"/>
      <c r="AC101" s="64"/>
    </row>
    <row r="102" spans="1:29" x14ac:dyDescent="0.25">
      <c r="A102" s="60" t="s">
        <v>290</v>
      </c>
      <c r="B102" s="62">
        <v>44652</v>
      </c>
      <c r="C102" s="62">
        <v>44655</v>
      </c>
      <c r="D102" s="60" t="s">
        <v>177</v>
      </c>
      <c r="E102" s="60">
        <v>8023</v>
      </c>
      <c r="F102" s="60">
        <v>91</v>
      </c>
      <c r="G102" s="60">
        <v>91</v>
      </c>
      <c r="H102" s="60">
        <v>2</v>
      </c>
      <c r="I102" s="60">
        <v>1</v>
      </c>
      <c r="J102" s="60">
        <v>8</v>
      </c>
      <c r="K102" s="60">
        <v>33</v>
      </c>
      <c r="L102" s="60">
        <v>10</v>
      </c>
      <c r="M102" s="60">
        <v>20</v>
      </c>
      <c r="N102" s="60">
        <v>22</v>
      </c>
      <c r="O102" s="60">
        <v>66</v>
      </c>
      <c r="P102" s="60">
        <v>0</v>
      </c>
      <c r="Q102" s="60">
        <v>3</v>
      </c>
      <c r="R102" s="60">
        <v>0</v>
      </c>
      <c r="V102" s="64"/>
      <c r="W102" s="64"/>
      <c r="X102" s="64"/>
      <c r="Y102" s="64"/>
      <c r="Z102" s="64"/>
      <c r="AA102" s="64"/>
      <c r="AB102" s="64"/>
      <c r="AC102" s="64"/>
    </row>
    <row r="103" spans="1:29" x14ac:dyDescent="0.25">
      <c r="A103" s="60" t="s">
        <v>290</v>
      </c>
      <c r="B103" s="62">
        <v>44652</v>
      </c>
      <c r="C103" s="62">
        <v>44655</v>
      </c>
      <c r="D103" s="60" t="s">
        <v>60</v>
      </c>
      <c r="E103" s="60">
        <v>17160</v>
      </c>
      <c r="F103" s="60">
        <v>116</v>
      </c>
      <c r="G103" s="60">
        <v>100</v>
      </c>
      <c r="H103" s="60">
        <v>3</v>
      </c>
      <c r="I103" s="60">
        <v>1</v>
      </c>
      <c r="J103" s="60">
        <v>16</v>
      </c>
      <c r="K103" s="60">
        <v>39</v>
      </c>
      <c r="L103" s="60">
        <v>20</v>
      </c>
      <c r="M103" s="60">
        <v>39</v>
      </c>
      <c r="N103" s="60">
        <v>31</v>
      </c>
      <c r="O103" s="60">
        <v>81</v>
      </c>
      <c r="P103" s="60">
        <v>0</v>
      </c>
      <c r="Q103" s="60">
        <v>13</v>
      </c>
      <c r="R103" s="60">
        <v>0</v>
      </c>
      <c r="V103" s="64"/>
      <c r="W103" s="64"/>
      <c r="X103" s="64"/>
      <c r="Y103" s="64"/>
      <c r="Z103" s="64"/>
      <c r="AA103" s="64"/>
      <c r="AB103" s="64"/>
      <c r="AC103" s="64"/>
    </row>
    <row r="104" spans="1:29" x14ac:dyDescent="0.25">
      <c r="A104" s="60" t="s">
        <v>290</v>
      </c>
      <c r="B104" s="62">
        <v>44652</v>
      </c>
      <c r="C104" s="62">
        <v>44655</v>
      </c>
      <c r="D104" s="60" t="s">
        <v>6</v>
      </c>
      <c r="E104" s="60">
        <v>10598</v>
      </c>
      <c r="F104" s="60">
        <v>83</v>
      </c>
      <c r="G104" s="60">
        <v>78</v>
      </c>
      <c r="H104" s="60">
        <v>2</v>
      </c>
      <c r="I104" s="60">
        <v>1</v>
      </c>
      <c r="J104" s="60">
        <v>10</v>
      </c>
      <c r="K104" s="60">
        <v>26</v>
      </c>
      <c r="L104" s="60">
        <v>9</v>
      </c>
      <c r="M104" s="60">
        <v>22</v>
      </c>
      <c r="N104" s="60">
        <v>26</v>
      </c>
      <c r="O104" s="60">
        <v>66</v>
      </c>
      <c r="P104" s="60">
        <v>0</v>
      </c>
      <c r="Q104" s="60">
        <v>7</v>
      </c>
      <c r="R104" s="60">
        <v>0</v>
      </c>
      <c r="V104" s="64"/>
      <c r="W104" s="64"/>
      <c r="X104" s="64"/>
      <c r="Y104" s="64"/>
      <c r="Z104" s="64"/>
      <c r="AA104" s="64"/>
      <c r="AB104" s="64"/>
      <c r="AC104" s="64"/>
    </row>
    <row r="105" spans="1:29" x14ac:dyDescent="0.25">
      <c r="A105" s="60" t="s">
        <v>290</v>
      </c>
      <c r="B105" s="62">
        <v>44652</v>
      </c>
      <c r="C105" s="62">
        <v>44655</v>
      </c>
      <c r="D105" s="60" t="s">
        <v>40</v>
      </c>
      <c r="E105" s="60">
        <v>5046</v>
      </c>
      <c r="F105" s="60">
        <v>49</v>
      </c>
      <c r="G105" s="60">
        <v>43</v>
      </c>
      <c r="H105" s="60">
        <v>2</v>
      </c>
      <c r="I105" s="60">
        <v>1</v>
      </c>
      <c r="J105" s="60">
        <v>9</v>
      </c>
      <c r="K105" s="60">
        <v>19</v>
      </c>
      <c r="L105" s="60">
        <v>4</v>
      </c>
      <c r="M105" s="60">
        <v>10</v>
      </c>
      <c r="N105" s="60">
        <v>12</v>
      </c>
      <c r="O105" s="60">
        <v>35</v>
      </c>
      <c r="P105" s="60">
        <v>0</v>
      </c>
      <c r="Q105" s="60">
        <v>3</v>
      </c>
      <c r="R105" s="60">
        <v>0</v>
      </c>
      <c r="V105" s="64"/>
      <c r="W105" s="64"/>
      <c r="X105" s="64"/>
      <c r="Y105" s="64"/>
      <c r="Z105" s="64"/>
      <c r="AA105" s="64"/>
      <c r="AB105" s="64"/>
      <c r="AC105" s="64"/>
    </row>
    <row r="106" spans="1:29" x14ac:dyDescent="0.25">
      <c r="A106" s="60" t="s">
        <v>290</v>
      </c>
      <c r="B106" s="62">
        <v>44652</v>
      </c>
      <c r="C106" s="62">
        <v>44655</v>
      </c>
      <c r="D106" s="60" t="s">
        <v>32</v>
      </c>
      <c r="E106" s="60">
        <v>3832</v>
      </c>
      <c r="F106" s="60">
        <v>24</v>
      </c>
      <c r="G106" s="60">
        <v>24</v>
      </c>
      <c r="H106" s="60">
        <v>1</v>
      </c>
      <c r="I106" s="60">
        <v>1</v>
      </c>
      <c r="J106" s="60">
        <v>6</v>
      </c>
      <c r="K106" s="60">
        <v>5</v>
      </c>
      <c r="L106" s="60">
        <v>3</v>
      </c>
      <c r="M106" s="60">
        <v>5</v>
      </c>
      <c r="N106" s="60">
        <v>6</v>
      </c>
      <c r="O106" s="60">
        <v>22</v>
      </c>
      <c r="P106" s="60">
        <v>0</v>
      </c>
      <c r="Q106" s="60">
        <v>6</v>
      </c>
      <c r="R106" s="60">
        <v>0</v>
      </c>
      <c r="V106" s="64"/>
      <c r="W106" s="64"/>
      <c r="X106" s="64"/>
      <c r="Y106" s="64"/>
      <c r="Z106" s="64"/>
      <c r="AA106" s="64"/>
      <c r="AB106" s="64"/>
      <c r="AC106" s="64"/>
    </row>
    <row r="107" spans="1:29" x14ac:dyDescent="0.25">
      <c r="A107" s="60" t="s">
        <v>290</v>
      </c>
      <c r="B107" s="62">
        <v>44652</v>
      </c>
      <c r="C107" s="62">
        <v>44655</v>
      </c>
      <c r="D107" s="60" t="s">
        <v>148</v>
      </c>
      <c r="E107" s="60">
        <v>3852</v>
      </c>
      <c r="F107" s="60">
        <v>22</v>
      </c>
      <c r="G107" s="60">
        <v>21</v>
      </c>
      <c r="H107" s="60">
        <v>0</v>
      </c>
      <c r="I107" s="60">
        <v>1</v>
      </c>
      <c r="J107" s="60">
        <v>15</v>
      </c>
      <c r="K107" s="60">
        <v>10</v>
      </c>
      <c r="L107" s="60">
        <v>4</v>
      </c>
      <c r="M107" s="60">
        <v>6</v>
      </c>
      <c r="N107" s="60">
        <v>7</v>
      </c>
      <c r="O107" s="60">
        <v>21</v>
      </c>
      <c r="P107" s="60">
        <v>0</v>
      </c>
      <c r="Q107" s="60">
        <v>1</v>
      </c>
      <c r="R107" s="60">
        <v>0</v>
      </c>
      <c r="V107" s="64"/>
      <c r="W107" s="64"/>
      <c r="X107" s="64"/>
      <c r="Y107" s="64"/>
      <c r="Z107" s="64"/>
      <c r="AA107" s="64"/>
      <c r="AB107" s="64"/>
      <c r="AC107" s="64"/>
    </row>
    <row r="108" spans="1:29" x14ac:dyDescent="0.25">
      <c r="A108" s="60" t="s">
        <v>290</v>
      </c>
      <c r="B108" s="62">
        <v>44652</v>
      </c>
      <c r="C108" s="62">
        <v>44655</v>
      </c>
      <c r="D108" s="60" t="s">
        <v>14</v>
      </c>
      <c r="E108" s="60">
        <v>3541</v>
      </c>
      <c r="F108" s="60">
        <v>17</v>
      </c>
      <c r="G108" s="60">
        <v>15</v>
      </c>
      <c r="H108" s="60">
        <v>1</v>
      </c>
      <c r="I108" s="60">
        <v>1</v>
      </c>
      <c r="J108" s="60">
        <v>3</v>
      </c>
      <c r="K108" s="60">
        <v>3</v>
      </c>
      <c r="L108" s="60">
        <v>1</v>
      </c>
      <c r="M108" s="60">
        <v>3</v>
      </c>
      <c r="N108" s="60">
        <v>5</v>
      </c>
      <c r="O108" s="60">
        <v>12</v>
      </c>
      <c r="P108" s="60">
        <v>0</v>
      </c>
      <c r="Q108" s="60">
        <v>0</v>
      </c>
      <c r="R108" s="60">
        <v>0</v>
      </c>
      <c r="V108" s="64"/>
      <c r="W108" s="64"/>
      <c r="X108" s="64"/>
      <c r="Y108" s="64"/>
      <c r="Z108" s="64"/>
      <c r="AA108" s="64"/>
      <c r="AB108" s="64"/>
      <c r="AC108" s="64"/>
    </row>
    <row r="109" spans="1:29" x14ac:dyDescent="0.25">
      <c r="A109" s="60" t="s">
        <v>290</v>
      </c>
      <c r="B109" s="62">
        <v>44652</v>
      </c>
      <c r="C109" s="62">
        <v>44655</v>
      </c>
      <c r="D109" s="60" t="s">
        <v>71</v>
      </c>
      <c r="E109" s="60">
        <v>8566</v>
      </c>
      <c r="F109" s="60">
        <v>59</v>
      </c>
      <c r="G109" s="60">
        <v>47</v>
      </c>
      <c r="H109" s="60">
        <v>3</v>
      </c>
      <c r="I109" s="60">
        <v>1</v>
      </c>
      <c r="J109" s="60">
        <v>7</v>
      </c>
      <c r="K109" s="60">
        <v>10</v>
      </c>
      <c r="L109" s="60">
        <v>11</v>
      </c>
      <c r="M109" s="60">
        <v>16</v>
      </c>
      <c r="N109" s="60">
        <v>18</v>
      </c>
      <c r="O109" s="60">
        <v>33</v>
      </c>
      <c r="P109" s="60">
        <v>0</v>
      </c>
      <c r="Q109" s="60">
        <v>8</v>
      </c>
      <c r="R109" s="60">
        <v>0</v>
      </c>
      <c r="V109" s="64"/>
      <c r="W109" s="64"/>
      <c r="X109" s="64"/>
      <c r="Y109" s="64"/>
      <c r="Z109" s="64"/>
      <c r="AA109" s="64"/>
      <c r="AB109" s="64"/>
      <c r="AC109" s="64"/>
    </row>
    <row r="110" spans="1:29" x14ac:dyDescent="0.25">
      <c r="A110" s="60" t="s">
        <v>290</v>
      </c>
      <c r="B110" s="62">
        <v>44682</v>
      </c>
      <c r="C110" s="62">
        <v>44687</v>
      </c>
      <c r="D110" s="60" t="s">
        <v>6</v>
      </c>
      <c r="E110" s="60">
        <v>10601</v>
      </c>
      <c r="F110" s="60">
        <v>82</v>
      </c>
      <c r="G110" s="60">
        <v>77</v>
      </c>
      <c r="H110" s="60">
        <v>3</v>
      </c>
      <c r="I110" s="60">
        <v>1</v>
      </c>
      <c r="J110" s="60">
        <v>11</v>
      </c>
      <c r="K110" s="60">
        <v>26</v>
      </c>
      <c r="L110" s="60">
        <v>10</v>
      </c>
      <c r="M110" s="60">
        <v>27</v>
      </c>
      <c r="N110" s="60">
        <v>32</v>
      </c>
      <c r="O110" s="60">
        <v>64</v>
      </c>
      <c r="P110" s="60">
        <v>0</v>
      </c>
      <c r="Q110" s="60">
        <v>6</v>
      </c>
      <c r="R110" s="60">
        <v>0</v>
      </c>
      <c r="V110" s="64"/>
      <c r="W110" s="64"/>
      <c r="X110" s="64"/>
      <c r="Y110" s="64"/>
      <c r="Z110" s="64"/>
      <c r="AA110" s="64"/>
      <c r="AB110" s="64"/>
      <c r="AC110" s="64"/>
    </row>
    <row r="111" spans="1:29" x14ac:dyDescent="0.25">
      <c r="A111" s="60" t="s">
        <v>290</v>
      </c>
      <c r="B111" s="62">
        <v>44682</v>
      </c>
      <c r="C111" s="62">
        <v>44687</v>
      </c>
      <c r="D111" s="60" t="s">
        <v>13</v>
      </c>
      <c r="E111" s="60">
        <v>11085</v>
      </c>
      <c r="F111" s="60">
        <v>67</v>
      </c>
      <c r="G111" s="60">
        <v>63</v>
      </c>
      <c r="H111" s="60">
        <v>11</v>
      </c>
      <c r="I111" s="60">
        <v>1</v>
      </c>
      <c r="J111" s="60">
        <v>34</v>
      </c>
      <c r="K111" s="60">
        <v>38</v>
      </c>
      <c r="L111" s="60">
        <v>20</v>
      </c>
      <c r="M111" s="60">
        <v>34</v>
      </c>
      <c r="N111" s="60">
        <v>31</v>
      </c>
      <c r="O111" s="60">
        <v>58</v>
      </c>
      <c r="P111" s="60">
        <v>0</v>
      </c>
      <c r="Q111" s="60">
        <v>11</v>
      </c>
      <c r="R111" s="60">
        <v>0</v>
      </c>
      <c r="V111" s="64"/>
      <c r="W111" s="64"/>
      <c r="X111" s="64"/>
      <c r="Y111" s="64"/>
      <c r="Z111" s="64"/>
      <c r="AA111" s="64"/>
      <c r="AB111" s="64"/>
      <c r="AC111" s="64"/>
    </row>
    <row r="112" spans="1:29" x14ac:dyDescent="0.25">
      <c r="A112" s="60" t="s">
        <v>290</v>
      </c>
      <c r="B112" s="62">
        <v>44682</v>
      </c>
      <c r="C112" s="62">
        <v>44687</v>
      </c>
      <c r="D112" s="60" t="s">
        <v>148</v>
      </c>
      <c r="E112" s="60">
        <v>3849</v>
      </c>
      <c r="F112" s="60">
        <v>22</v>
      </c>
      <c r="G112" s="60">
        <v>21</v>
      </c>
      <c r="H112" s="60">
        <v>1</v>
      </c>
      <c r="I112" s="60">
        <v>1</v>
      </c>
      <c r="J112" s="60">
        <v>15</v>
      </c>
      <c r="K112" s="60">
        <v>10</v>
      </c>
      <c r="L112" s="60">
        <v>4</v>
      </c>
      <c r="M112" s="60">
        <v>6</v>
      </c>
      <c r="N112" s="60">
        <v>8</v>
      </c>
      <c r="O112" s="60">
        <v>21</v>
      </c>
      <c r="P112" s="60">
        <v>0</v>
      </c>
      <c r="Q112" s="60">
        <v>2</v>
      </c>
      <c r="R112" s="60">
        <v>0</v>
      </c>
      <c r="V112" s="64"/>
      <c r="W112" s="64"/>
      <c r="X112" s="64"/>
      <c r="Y112" s="64"/>
      <c r="Z112" s="64"/>
      <c r="AA112" s="64"/>
      <c r="AB112" s="64"/>
      <c r="AC112" s="64"/>
    </row>
    <row r="113" spans="1:29" x14ac:dyDescent="0.25">
      <c r="A113" s="60" t="s">
        <v>290</v>
      </c>
      <c r="B113" s="62">
        <v>44682</v>
      </c>
      <c r="C113" s="62">
        <v>44687</v>
      </c>
      <c r="D113" s="60" t="s">
        <v>14</v>
      </c>
      <c r="E113" s="60">
        <v>3563</v>
      </c>
      <c r="F113" s="60">
        <v>17</v>
      </c>
      <c r="G113" s="60">
        <v>15</v>
      </c>
      <c r="H113" s="60">
        <v>1</v>
      </c>
      <c r="I113" s="60">
        <v>1</v>
      </c>
      <c r="J113" s="60">
        <v>3</v>
      </c>
      <c r="K113" s="60">
        <v>3</v>
      </c>
      <c r="L113" s="60">
        <v>1</v>
      </c>
      <c r="M113" s="60">
        <v>3</v>
      </c>
      <c r="N113" s="60">
        <v>5</v>
      </c>
      <c r="O113" s="60">
        <v>12</v>
      </c>
      <c r="P113" s="60">
        <v>0</v>
      </c>
      <c r="Q113" s="60">
        <v>0</v>
      </c>
      <c r="R113" s="60">
        <v>0</v>
      </c>
      <c r="V113" s="64"/>
      <c r="W113" s="64"/>
      <c r="X113" s="64"/>
      <c r="Y113" s="64"/>
      <c r="Z113" s="64"/>
      <c r="AA113" s="64"/>
      <c r="AB113" s="64"/>
      <c r="AC113" s="64"/>
    </row>
    <row r="114" spans="1:29" x14ac:dyDescent="0.25">
      <c r="A114" s="60" t="s">
        <v>290</v>
      </c>
      <c r="B114" s="62">
        <v>44682</v>
      </c>
      <c r="C114" s="62">
        <v>44687</v>
      </c>
      <c r="D114" s="60" t="s">
        <v>32</v>
      </c>
      <c r="E114" s="60">
        <v>3850</v>
      </c>
      <c r="F114" s="60">
        <v>24</v>
      </c>
      <c r="G114" s="60">
        <v>24</v>
      </c>
      <c r="H114" s="60">
        <v>1</v>
      </c>
      <c r="I114" s="60">
        <v>1</v>
      </c>
      <c r="J114" s="60">
        <v>6</v>
      </c>
      <c r="K114" s="60">
        <v>5</v>
      </c>
      <c r="L114" s="60">
        <v>3</v>
      </c>
      <c r="M114" s="60">
        <v>7</v>
      </c>
      <c r="N114" s="60">
        <v>7</v>
      </c>
      <c r="O114" s="60">
        <v>22</v>
      </c>
      <c r="P114" s="60">
        <v>0</v>
      </c>
      <c r="Q114" s="60">
        <v>10</v>
      </c>
      <c r="R114" s="60">
        <v>0</v>
      </c>
      <c r="V114" s="64"/>
      <c r="W114" s="64"/>
      <c r="X114" s="64"/>
      <c r="Y114" s="64"/>
      <c r="Z114" s="64"/>
      <c r="AA114" s="64"/>
      <c r="AB114" s="64"/>
      <c r="AC114" s="64"/>
    </row>
    <row r="115" spans="1:29" x14ac:dyDescent="0.25">
      <c r="A115" s="60" t="s">
        <v>290</v>
      </c>
      <c r="B115" s="62">
        <v>44682</v>
      </c>
      <c r="C115" s="62">
        <v>44687</v>
      </c>
      <c r="D115" s="60" t="s">
        <v>36</v>
      </c>
      <c r="E115" s="60">
        <v>10845</v>
      </c>
      <c r="F115" s="60">
        <v>92</v>
      </c>
      <c r="G115" s="60">
        <v>82</v>
      </c>
      <c r="H115" s="60">
        <v>15</v>
      </c>
      <c r="I115" s="60">
        <v>1</v>
      </c>
      <c r="J115" s="60">
        <v>27</v>
      </c>
      <c r="K115" s="60">
        <v>31</v>
      </c>
      <c r="L115" s="60">
        <v>26</v>
      </c>
      <c r="M115" s="60">
        <v>35</v>
      </c>
      <c r="N115" s="60">
        <v>36</v>
      </c>
      <c r="O115" s="60">
        <v>70</v>
      </c>
      <c r="P115" s="60">
        <v>0</v>
      </c>
      <c r="Q115" s="60">
        <v>10</v>
      </c>
      <c r="R115" s="60">
        <v>0</v>
      </c>
      <c r="V115" s="64"/>
      <c r="W115" s="64"/>
      <c r="X115" s="64"/>
      <c r="Y115" s="64"/>
      <c r="Z115" s="64"/>
      <c r="AA115" s="64"/>
      <c r="AB115" s="64"/>
      <c r="AC115" s="64"/>
    </row>
    <row r="116" spans="1:29" x14ac:dyDescent="0.25">
      <c r="A116" s="60" t="s">
        <v>290</v>
      </c>
      <c r="B116" s="62">
        <v>44682</v>
      </c>
      <c r="C116" s="62">
        <v>44687</v>
      </c>
      <c r="D116" s="60" t="s">
        <v>53</v>
      </c>
      <c r="E116" s="60">
        <v>3421</v>
      </c>
      <c r="F116" s="60">
        <v>23</v>
      </c>
      <c r="G116" s="60">
        <v>22</v>
      </c>
      <c r="H116" s="60">
        <v>0</v>
      </c>
      <c r="I116" s="60">
        <v>1</v>
      </c>
      <c r="J116" s="60">
        <v>2</v>
      </c>
      <c r="K116" s="60">
        <v>11</v>
      </c>
      <c r="L116" s="60">
        <v>5</v>
      </c>
      <c r="M116" s="60">
        <v>8</v>
      </c>
      <c r="N116" s="60">
        <v>7</v>
      </c>
      <c r="O116" s="60">
        <v>19</v>
      </c>
      <c r="P116" s="60">
        <v>0</v>
      </c>
      <c r="Q116" s="60">
        <v>0</v>
      </c>
      <c r="R116" s="60">
        <v>0</v>
      </c>
      <c r="V116" s="64"/>
      <c r="W116" s="64"/>
      <c r="X116" s="64"/>
      <c r="Y116" s="64"/>
      <c r="Z116" s="64"/>
      <c r="AA116" s="64"/>
      <c r="AB116" s="64"/>
      <c r="AC116" s="64"/>
    </row>
    <row r="117" spans="1:29" x14ac:dyDescent="0.25">
      <c r="A117" s="60" t="s">
        <v>290</v>
      </c>
      <c r="B117" s="62">
        <v>44682</v>
      </c>
      <c r="C117" s="62">
        <v>44687</v>
      </c>
      <c r="D117" s="60" t="s">
        <v>60</v>
      </c>
      <c r="E117" s="60">
        <v>17174</v>
      </c>
      <c r="F117" s="60">
        <v>116</v>
      </c>
      <c r="G117" s="60">
        <v>101</v>
      </c>
      <c r="H117" s="60">
        <v>3</v>
      </c>
      <c r="I117" s="60">
        <v>1</v>
      </c>
      <c r="J117" s="60">
        <v>16</v>
      </c>
      <c r="K117" s="60">
        <v>39</v>
      </c>
      <c r="L117" s="60">
        <v>21</v>
      </c>
      <c r="M117" s="60">
        <v>42</v>
      </c>
      <c r="N117" s="60">
        <v>34</v>
      </c>
      <c r="O117" s="60">
        <v>82</v>
      </c>
      <c r="P117" s="60">
        <v>0</v>
      </c>
      <c r="Q117" s="60">
        <v>18</v>
      </c>
      <c r="R117" s="60">
        <v>0</v>
      </c>
      <c r="V117" s="64"/>
      <c r="W117" s="64"/>
      <c r="X117" s="64"/>
      <c r="Y117" s="64"/>
      <c r="Z117" s="64"/>
      <c r="AA117" s="64"/>
      <c r="AB117" s="64"/>
      <c r="AC117" s="64"/>
    </row>
    <row r="118" spans="1:29" x14ac:dyDescent="0.25">
      <c r="A118" s="60" t="s">
        <v>290</v>
      </c>
      <c r="B118" s="62">
        <v>44682</v>
      </c>
      <c r="C118" s="62">
        <v>44687</v>
      </c>
      <c r="D118" s="60" t="s">
        <v>177</v>
      </c>
      <c r="E118" s="60">
        <v>8048</v>
      </c>
      <c r="F118" s="60">
        <v>93</v>
      </c>
      <c r="G118" s="60">
        <v>93</v>
      </c>
      <c r="H118" s="60">
        <v>2</v>
      </c>
      <c r="I118" s="60">
        <v>1</v>
      </c>
      <c r="J118" s="60">
        <v>8</v>
      </c>
      <c r="K118" s="60">
        <v>34</v>
      </c>
      <c r="L118" s="60">
        <v>13</v>
      </c>
      <c r="M118" s="60">
        <v>24</v>
      </c>
      <c r="N118" s="60">
        <v>26</v>
      </c>
      <c r="O118" s="60">
        <v>67</v>
      </c>
      <c r="P118" s="60">
        <v>0</v>
      </c>
      <c r="Q118" s="60">
        <v>3</v>
      </c>
      <c r="R118" s="60">
        <v>0</v>
      </c>
      <c r="V118" s="64"/>
      <c r="W118" s="64"/>
      <c r="X118" s="64"/>
      <c r="Y118" s="64"/>
      <c r="Z118" s="64"/>
      <c r="AA118" s="64"/>
      <c r="AB118" s="64"/>
      <c r="AC118" s="64"/>
    </row>
    <row r="119" spans="1:29" x14ac:dyDescent="0.25">
      <c r="A119" s="60" t="s">
        <v>290</v>
      </c>
      <c r="B119" s="62">
        <v>44682</v>
      </c>
      <c r="C119" s="62">
        <v>44687</v>
      </c>
      <c r="D119" s="60" t="s">
        <v>64</v>
      </c>
      <c r="E119" s="60">
        <v>14043</v>
      </c>
      <c r="F119" s="60">
        <v>68</v>
      </c>
      <c r="G119" s="60">
        <v>56</v>
      </c>
      <c r="H119" s="60">
        <v>1</v>
      </c>
      <c r="I119" s="60">
        <v>1</v>
      </c>
      <c r="J119" s="60">
        <v>7</v>
      </c>
      <c r="K119" s="60">
        <v>16</v>
      </c>
      <c r="L119" s="60">
        <v>13</v>
      </c>
      <c r="M119" s="60">
        <v>15</v>
      </c>
      <c r="N119" s="60">
        <v>19</v>
      </c>
      <c r="O119" s="60">
        <v>42</v>
      </c>
      <c r="P119" s="60">
        <v>0</v>
      </c>
      <c r="Q119" s="60">
        <v>16</v>
      </c>
      <c r="R119" s="60">
        <v>0</v>
      </c>
      <c r="V119" s="64"/>
      <c r="W119" s="64"/>
      <c r="X119" s="64"/>
      <c r="Y119" s="64"/>
      <c r="Z119" s="64"/>
      <c r="AA119" s="64"/>
      <c r="AB119" s="64"/>
      <c r="AC119" s="64"/>
    </row>
    <row r="120" spans="1:29" x14ac:dyDescent="0.25">
      <c r="A120" s="60" t="s">
        <v>290</v>
      </c>
      <c r="B120" s="62">
        <v>44682</v>
      </c>
      <c r="C120" s="62">
        <v>44687</v>
      </c>
      <c r="D120" s="60" t="s">
        <v>66</v>
      </c>
      <c r="E120" s="60">
        <v>12370</v>
      </c>
      <c r="F120" s="60">
        <v>38</v>
      </c>
      <c r="G120" s="60">
        <v>37</v>
      </c>
      <c r="H120" s="60">
        <v>5</v>
      </c>
      <c r="I120" s="60">
        <v>1</v>
      </c>
      <c r="J120" s="60">
        <v>11</v>
      </c>
      <c r="K120" s="60">
        <v>11</v>
      </c>
      <c r="L120" s="60">
        <v>8</v>
      </c>
      <c r="M120" s="60">
        <v>11</v>
      </c>
      <c r="N120" s="60">
        <v>14</v>
      </c>
      <c r="O120" s="60">
        <v>28</v>
      </c>
      <c r="P120" s="60">
        <v>0</v>
      </c>
      <c r="Q120" s="60">
        <v>7</v>
      </c>
      <c r="R120" s="60">
        <v>0</v>
      </c>
      <c r="V120" s="64"/>
      <c r="W120" s="64"/>
      <c r="X120" s="64"/>
      <c r="Y120" s="64"/>
      <c r="Z120" s="64"/>
      <c r="AA120" s="64"/>
      <c r="AB120" s="64"/>
      <c r="AC120" s="64"/>
    </row>
    <row r="121" spans="1:29" x14ac:dyDescent="0.25">
      <c r="A121" s="60" t="s">
        <v>290</v>
      </c>
      <c r="B121" s="62">
        <v>44682</v>
      </c>
      <c r="C121" s="62">
        <v>44687</v>
      </c>
      <c r="D121" s="60" t="s">
        <v>70</v>
      </c>
      <c r="E121" s="60">
        <v>3925</v>
      </c>
      <c r="F121" s="60">
        <v>32</v>
      </c>
      <c r="G121" s="60">
        <v>25</v>
      </c>
      <c r="H121" s="60">
        <v>2</v>
      </c>
      <c r="I121" s="60">
        <v>1</v>
      </c>
      <c r="J121" s="60">
        <v>6</v>
      </c>
      <c r="K121" s="60">
        <v>9</v>
      </c>
      <c r="L121" s="60">
        <v>6</v>
      </c>
      <c r="M121" s="60">
        <v>6</v>
      </c>
      <c r="N121" s="60">
        <v>8</v>
      </c>
      <c r="O121" s="60">
        <v>18</v>
      </c>
      <c r="P121" s="60">
        <v>0</v>
      </c>
      <c r="Q121" s="60">
        <v>4</v>
      </c>
      <c r="R121" s="60">
        <v>0</v>
      </c>
      <c r="V121" s="64"/>
      <c r="W121" s="64"/>
      <c r="X121" s="64"/>
      <c r="Y121" s="64"/>
      <c r="Z121" s="64"/>
      <c r="AA121" s="64"/>
      <c r="AB121" s="64"/>
      <c r="AC121" s="64"/>
    </row>
    <row r="122" spans="1:29" x14ac:dyDescent="0.25">
      <c r="A122" s="60" t="s">
        <v>290</v>
      </c>
      <c r="B122" s="62">
        <v>44713</v>
      </c>
      <c r="C122" s="62">
        <v>44718</v>
      </c>
      <c r="D122" s="60" t="s">
        <v>6</v>
      </c>
      <c r="E122" s="60">
        <v>10585</v>
      </c>
      <c r="F122" s="60">
        <v>82</v>
      </c>
      <c r="G122" s="60">
        <v>77</v>
      </c>
      <c r="H122" s="60">
        <v>3</v>
      </c>
      <c r="I122" s="60">
        <v>1</v>
      </c>
      <c r="J122" s="60">
        <v>14</v>
      </c>
      <c r="K122" s="60">
        <v>29</v>
      </c>
      <c r="L122" s="60">
        <v>9</v>
      </c>
      <c r="M122" s="60">
        <v>30</v>
      </c>
      <c r="N122" s="60">
        <v>35</v>
      </c>
      <c r="O122" s="60">
        <v>66</v>
      </c>
      <c r="P122" s="60">
        <v>0</v>
      </c>
      <c r="Q122" s="60">
        <v>7</v>
      </c>
      <c r="R122" s="60">
        <v>0</v>
      </c>
      <c r="V122" s="64"/>
      <c r="W122" s="64"/>
      <c r="X122" s="64"/>
      <c r="Y122" s="64"/>
      <c r="Z122" s="64"/>
      <c r="AA122" s="64"/>
      <c r="AB122" s="64"/>
      <c r="AC122" s="64"/>
    </row>
    <row r="123" spans="1:29" x14ac:dyDescent="0.25">
      <c r="A123" s="60" t="s">
        <v>290</v>
      </c>
      <c r="B123" s="62">
        <v>44713</v>
      </c>
      <c r="C123" s="62">
        <v>44718</v>
      </c>
      <c r="D123" s="60" t="s">
        <v>13</v>
      </c>
      <c r="E123" s="60">
        <v>11138</v>
      </c>
      <c r="F123" s="60">
        <v>68</v>
      </c>
      <c r="G123" s="60">
        <v>64</v>
      </c>
      <c r="H123" s="60">
        <v>14</v>
      </c>
      <c r="I123" s="60">
        <v>1</v>
      </c>
      <c r="J123" s="60">
        <v>39</v>
      </c>
      <c r="K123" s="60">
        <v>40</v>
      </c>
      <c r="L123" s="60">
        <v>25</v>
      </c>
      <c r="M123" s="60">
        <v>37</v>
      </c>
      <c r="N123" s="60">
        <v>33</v>
      </c>
      <c r="O123" s="60">
        <v>59</v>
      </c>
      <c r="P123" s="60">
        <v>0</v>
      </c>
      <c r="Q123" s="60">
        <v>13</v>
      </c>
      <c r="R123" s="60">
        <v>0</v>
      </c>
      <c r="V123" s="64"/>
      <c r="W123" s="64"/>
      <c r="X123" s="64"/>
      <c r="Y123" s="64"/>
      <c r="Z123" s="64"/>
      <c r="AA123" s="64"/>
      <c r="AB123" s="64"/>
      <c r="AC123" s="64"/>
    </row>
    <row r="124" spans="1:29" x14ac:dyDescent="0.25">
      <c r="A124" s="60" t="s">
        <v>290</v>
      </c>
      <c r="B124" s="62">
        <v>44713</v>
      </c>
      <c r="C124" s="62">
        <v>44718</v>
      </c>
      <c r="D124" s="60" t="s">
        <v>14</v>
      </c>
      <c r="E124" s="60">
        <v>3588</v>
      </c>
      <c r="F124" s="60">
        <v>17</v>
      </c>
      <c r="G124" s="60">
        <v>15</v>
      </c>
      <c r="H124" s="60">
        <v>1</v>
      </c>
      <c r="I124" s="60">
        <v>1</v>
      </c>
      <c r="J124" s="60">
        <v>3</v>
      </c>
      <c r="K124" s="60">
        <v>3</v>
      </c>
      <c r="L124" s="60">
        <v>1</v>
      </c>
      <c r="M124" s="60">
        <v>3</v>
      </c>
      <c r="N124" s="60">
        <v>5</v>
      </c>
      <c r="O124" s="60">
        <v>12</v>
      </c>
      <c r="P124" s="60">
        <v>0</v>
      </c>
      <c r="Q124" s="60">
        <v>0</v>
      </c>
      <c r="R124" s="60">
        <v>0</v>
      </c>
      <c r="V124" s="64"/>
      <c r="W124" s="64"/>
      <c r="X124" s="64"/>
      <c r="Y124" s="64"/>
      <c r="Z124" s="64"/>
      <c r="AA124" s="64"/>
      <c r="AB124" s="64"/>
      <c r="AC124" s="64"/>
    </row>
    <row r="125" spans="1:29" x14ac:dyDescent="0.25">
      <c r="A125" s="60" t="s">
        <v>290</v>
      </c>
      <c r="B125" s="62">
        <v>44713</v>
      </c>
      <c r="C125" s="62">
        <v>44718</v>
      </c>
      <c r="D125" s="60" t="s">
        <v>19</v>
      </c>
      <c r="E125" s="60">
        <v>3237</v>
      </c>
      <c r="F125" s="60">
        <v>48</v>
      </c>
      <c r="G125" s="60">
        <v>36</v>
      </c>
      <c r="H125" s="60">
        <v>1</v>
      </c>
      <c r="I125" s="60">
        <v>1</v>
      </c>
      <c r="J125" s="60">
        <v>10</v>
      </c>
      <c r="K125" s="60">
        <v>15</v>
      </c>
      <c r="L125" s="60">
        <v>6</v>
      </c>
      <c r="M125" s="60">
        <v>11</v>
      </c>
      <c r="N125" s="60">
        <v>12</v>
      </c>
      <c r="O125" s="60">
        <v>27</v>
      </c>
      <c r="P125" s="60">
        <v>0</v>
      </c>
      <c r="Q125" s="60">
        <v>12</v>
      </c>
      <c r="R125" s="60">
        <v>0</v>
      </c>
      <c r="V125" s="64"/>
      <c r="W125" s="64"/>
      <c r="X125" s="64"/>
      <c r="Y125" s="64"/>
      <c r="Z125" s="64"/>
      <c r="AA125" s="64"/>
      <c r="AB125" s="64"/>
      <c r="AC125" s="64"/>
    </row>
    <row r="126" spans="1:29" x14ac:dyDescent="0.25">
      <c r="A126" s="60" t="s">
        <v>290</v>
      </c>
      <c r="B126" s="62">
        <v>44713</v>
      </c>
      <c r="C126" s="62">
        <v>44718</v>
      </c>
      <c r="D126" s="60" t="s">
        <v>148</v>
      </c>
      <c r="E126" s="60">
        <v>3894</v>
      </c>
      <c r="F126" s="60">
        <v>22</v>
      </c>
      <c r="G126" s="60">
        <v>21</v>
      </c>
      <c r="H126" s="60">
        <v>2</v>
      </c>
      <c r="I126" s="60">
        <v>1</v>
      </c>
      <c r="J126" s="60">
        <v>15</v>
      </c>
      <c r="K126" s="60">
        <v>10</v>
      </c>
      <c r="L126" s="60">
        <v>4</v>
      </c>
      <c r="M126" s="60">
        <v>8</v>
      </c>
      <c r="N126" s="60">
        <v>9</v>
      </c>
      <c r="O126" s="60">
        <v>21</v>
      </c>
      <c r="P126" s="60">
        <v>0</v>
      </c>
      <c r="Q126" s="60">
        <v>3</v>
      </c>
      <c r="R126" s="60">
        <v>0</v>
      </c>
      <c r="V126" s="64"/>
      <c r="W126" s="64"/>
      <c r="X126" s="64"/>
      <c r="Y126" s="64"/>
      <c r="Z126" s="64"/>
      <c r="AA126" s="64"/>
      <c r="AB126" s="64"/>
      <c r="AC126" s="64"/>
    </row>
    <row r="127" spans="1:29" x14ac:dyDescent="0.25">
      <c r="A127" s="60" t="s">
        <v>290</v>
      </c>
      <c r="B127" s="62">
        <v>44713</v>
      </c>
      <c r="C127" s="62">
        <v>44718</v>
      </c>
      <c r="D127" s="60" t="s">
        <v>177</v>
      </c>
      <c r="E127" s="60">
        <v>8095</v>
      </c>
      <c r="F127" s="60">
        <v>94</v>
      </c>
      <c r="G127" s="60">
        <v>94</v>
      </c>
      <c r="H127" s="60">
        <v>2</v>
      </c>
      <c r="I127" s="60">
        <v>1</v>
      </c>
      <c r="J127" s="60">
        <v>10</v>
      </c>
      <c r="K127" s="60">
        <v>38</v>
      </c>
      <c r="L127" s="60">
        <v>16</v>
      </c>
      <c r="M127" s="60">
        <v>26</v>
      </c>
      <c r="N127" s="60">
        <v>28</v>
      </c>
      <c r="O127" s="60">
        <v>70</v>
      </c>
      <c r="P127" s="60">
        <v>0</v>
      </c>
      <c r="Q127" s="60">
        <v>3</v>
      </c>
      <c r="R127" s="60">
        <v>0</v>
      </c>
      <c r="V127" s="64"/>
      <c r="W127" s="64"/>
      <c r="X127" s="64"/>
      <c r="Y127" s="64"/>
      <c r="Z127" s="64"/>
      <c r="AA127" s="64"/>
      <c r="AB127" s="64"/>
      <c r="AC127" s="64"/>
    </row>
    <row r="128" spans="1:29" x14ac:dyDescent="0.25">
      <c r="A128" s="60" t="s">
        <v>290</v>
      </c>
      <c r="B128" s="62">
        <v>44713</v>
      </c>
      <c r="C128" s="62">
        <v>44718</v>
      </c>
      <c r="D128" s="60" t="s">
        <v>66</v>
      </c>
      <c r="E128" s="60">
        <v>12393</v>
      </c>
      <c r="F128" s="60">
        <v>38</v>
      </c>
      <c r="G128" s="60">
        <v>37</v>
      </c>
      <c r="H128" s="60">
        <v>5</v>
      </c>
      <c r="I128" s="60">
        <v>1</v>
      </c>
      <c r="J128" s="60">
        <v>11</v>
      </c>
      <c r="K128" s="60">
        <v>12</v>
      </c>
      <c r="L128" s="60">
        <v>8</v>
      </c>
      <c r="M128" s="60">
        <v>11</v>
      </c>
      <c r="N128" s="60">
        <v>14</v>
      </c>
      <c r="O128" s="60">
        <v>28</v>
      </c>
      <c r="P128" s="60">
        <v>0</v>
      </c>
      <c r="Q128" s="60">
        <v>9</v>
      </c>
      <c r="R128" s="60">
        <v>0</v>
      </c>
      <c r="V128" s="64"/>
      <c r="W128" s="64"/>
      <c r="X128" s="64"/>
      <c r="Y128" s="64"/>
      <c r="Z128" s="64"/>
      <c r="AA128" s="64"/>
      <c r="AB128" s="64"/>
      <c r="AC128" s="64"/>
    </row>
    <row r="129" spans="1:29" x14ac:dyDescent="0.25">
      <c r="A129" s="60" t="s">
        <v>290</v>
      </c>
      <c r="B129" s="62">
        <v>44743</v>
      </c>
      <c r="C129" s="62">
        <v>44746</v>
      </c>
      <c r="D129" s="60" t="s">
        <v>13</v>
      </c>
      <c r="E129" s="60">
        <v>11138</v>
      </c>
      <c r="F129" s="60">
        <v>70</v>
      </c>
      <c r="G129" s="60">
        <v>66</v>
      </c>
      <c r="H129" s="60">
        <v>14</v>
      </c>
      <c r="I129" s="60">
        <v>1</v>
      </c>
      <c r="J129" s="60">
        <v>41</v>
      </c>
      <c r="K129" s="60">
        <v>41</v>
      </c>
      <c r="L129" s="60">
        <v>25</v>
      </c>
      <c r="M129" s="60">
        <v>38</v>
      </c>
      <c r="N129" s="60">
        <v>35</v>
      </c>
      <c r="O129" s="60">
        <v>61</v>
      </c>
      <c r="P129" s="60">
        <v>0</v>
      </c>
      <c r="Q129" s="60">
        <v>15</v>
      </c>
      <c r="R129" s="60">
        <v>0</v>
      </c>
      <c r="V129" s="64"/>
      <c r="W129" s="64"/>
      <c r="X129" s="64"/>
      <c r="Y129" s="64"/>
      <c r="Z129" s="64"/>
      <c r="AA129" s="64"/>
      <c r="AB129" s="64"/>
      <c r="AC129" s="64"/>
    </row>
    <row r="130" spans="1:29" x14ac:dyDescent="0.25">
      <c r="A130" s="60" t="s">
        <v>290</v>
      </c>
      <c r="B130" s="62">
        <v>44743</v>
      </c>
      <c r="C130" s="62">
        <v>44746</v>
      </c>
      <c r="D130" s="60" t="s">
        <v>14</v>
      </c>
      <c r="E130" s="60">
        <v>3631</v>
      </c>
      <c r="F130" s="60">
        <v>17</v>
      </c>
      <c r="G130" s="60">
        <v>15</v>
      </c>
      <c r="H130" s="60">
        <v>1</v>
      </c>
      <c r="I130" s="60">
        <v>1</v>
      </c>
      <c r="J130" s="60">
        <v>3</v>
      </c>
      <c r="K130" s="60">
        <v>3</v>
      </c>
      <c r="L130" s="60">
        <v>1</v>
      </c>
      <c r="M130" s="60">
        <v>10</v>
      </c>
      <c r="N130" s="60">
        <v>6</v>
      </c>
      <c r="O130" s="60">
        <v>12</v>
      </c>
      <c r="P130" s="60">
        <v>0</v>
      </c>
      <c r="Q130" s="60">
        <v>1</v>
      </c>
      <c r="R130" s="60">
        <v>0</v>
      </c>
      <c r="V130" s="64"/>
      <c r="W130" s="64"/>
      <c r="X130" s="64"/>
      <c r="Y130" s="64"/>
      <c r="Z130" s="64"/>
      <c r="AA130" s="64"/>
      <c r="AB130" s="64"/>
      <c r="AC130" s="64"/>
    </row>
    <row r="131" spans="1:29" x14ac:dyDescent="0.25">
      <c r="A131" s="60" t="s">
        <v>290</v>
      </c>
      <c r="B131" s="62">
        <v>44743</v>
      </c>
      <c r="C131" s="62">
        <v>44746</v>
      </c>
      <c r="D131" s="60" t="s">
        <v>22</v>
      </c>
      <c r="E131" s="60">
        <v>6359</v>
      </c>
      <c r="F131" s="60">
        <v>44</v>
      </c>
      <c r="G131" s="60">
        <v>43</v>
      </c>
      <c r="H131" s="60">
        <v>17</v>
      </c>
      <c r="I131" s="60">
        <v>1</v>
      </c>
      <c r="J131" s="60">
        <v>31</v>
      </c>
      <c r="K131" s="60">
        <v>33</v>
      </c>
      <c r="L131" s="60">
        <v>28</v>
      </c>
      <c r="M131" s="60">
        <v>27</v>
      </c>
      <c r="N131" s="60">
        <v>27</v>
      </c>
      <c r="O131" s="60">
        <v>43</v>
      </c>
      <c r="P131" s="60">
        <v>0</v>
      </c>
      <c r="Q131" s="60">
        <v>8</v>
      </c>
      <c r="R131" s="60">
        <v>0</v>
      </c>
      <c r="V131" s="64"/>
      <c r="W131" s="64"/>
      <c r="X131" s="64"/>
      <c r="Y131" s="64"/>
      <c r="Z131" s="64"/>
      <c r="AA131" s="64"/>
      <c r="AB131" s="64"/>
      <c r="AC131" s="64"/>
    </row>
    <row r="132" spans="1:29" x14ac:dyDescent="0.25">
      <c r="A132" s="60" t="s">
        <v>290</v>
      </c>
      <c r="B132" s="62">
        <v>44743</v>
      </c>
      <c r="C132" s="62">
        <v>44746</v>
      </c>
      <c r="D132" s="60" t="s">
        <v>19</v>
      </c>
      <c r="E132" s="60">
        <v>3234</v>
      </c>
      <c r="F132" s="60">
        <v>48</v>
      </c>
      <c r="G132" s="60">
        <v>37</v>
      </c>
      <c r="H132" s="60">
        <v>3</v>
      </c>
      <c r="I132" s="60">
        <v>1</v>
      </c>
      <c r="J132" s="60">
        <v>12</v>
      </c>
      <c r="K132" s="60">
        <v>19</v>
      </c>
      <c r="L132" s="60">
        <v>9</v>
      </c>
      <c r="M132" s="60">
        <v>25</v>
      </c>
      <c r="N132" s="60">
        <v>13</v>
      </c>
      <c r="O132" s="60">
        <v>29</v>
      </c>
      <c r="P132" s="60">
        <v>0</v>
      </c>
      <c r="Q132" s="60">
        <v>16</v>
      </c>
      <c r="R132" s="60">
        <v>0</v>
      </c>
      <c r="V132" s="64"/>
      <c r="W132" s="64"/>
      <c r="X132" s="64"/>
      <c r="Y132" s="64"/>
      <c r="Z132" s="64"/>
      <c r="AA132" s="64"/>
      <c r="AB132" s="64"/>
      <c r="AC132" s="64"/>
    </row>
    <row r="133" spans="1:29" x14ac:dyDescent="0.25">
      <c r="A133" s="60" t="s">
        <v>290</v>
      </c>
      <c r="B133" s="62">
        <v>44743</v>
      </c>
      <c r="C133" s="62">
        <v>44746</v>
      </c>
      <c r="D133" s="60" t="s">
        <v>127</v>
      </c>
      <c r="E133" s="60">
        <v>2323</v>
      </c>
      <c r="F133" s="60">
        <v>14</v>
      </c>
      <c r="G133" s="60">
        <v>14</v>
      </c>
      <c r="H133" s="60">
        <v>1</v>
      </c>
      <c r="I133" s="60">
        <v>1</v>
      </c>
      <c r="J133" s="60">
        <v>5</v>
      </c>
      <c r="K133" s="60">
        <v>10</v>
      </c>
      <c r="L133" s="60">
        <v>3</v>
      </c>
      <c r="M133" s="60">
        <v>5</v>
      </c>
      <c r="N133" s="60">
        <v>5</v>
      </c>
      <c r="O133" s="60">
        <v>12</v>
      </c>
      <c r="P133" s="60">
        <v>0</v>
      </c>
      <c r="Q133" s="60">
        <v>6</v>
      </c>
      <c r="R133" s="60">
        <v>0</v>
      </c>
      <c r="V133" s="64"/>
      <c r="W133" s="64"/>
      <c r="X133" s="64"/>
      <c r="Y133" s="64"/>
      <c r="Z133" s="64"/>
      <c r="AA133" s="64"/>
      <c r="AB133" s="64"/>
      <c r="AC133" s="64"/>
    </row>
    <row r="134" spans="1:29" x14ac:dyDescent="0.25">
      <c r="A134" s="60" t="s">
        <v>290</v>
      </c>
      <c r="B134" s="62">
        <v>44743</v>
      </c>
      <c r="C134" s="62">
        <v>44746</v>
      </c>
      <c r="D134" s="60" t="s">
        <v>38</v>
      </c>
      <c r="E134" s="60">
        <v>4891</v>
      </c>
      <c r="F134" s="60">
        <v>45</v>
      </c>
      <c r="G134" s="60">
        <v>45</v>
      </c>
      <c r="H134" s="60">
        <v>17</v>
      </c>
      <c r="I134" s="60">
        <v>1</v>
      </c>
      <c r="J134" s="60">
        <v>31</v>
      </c>
      <c r="K134" s="60">
        <v>33</v>
      </c>
      <c r="L134" s="60">
        <v>32</v>
      </c>
      <c r="M134" s="60">
        <v>28</v>
      </c>
      <c r="N134" s="60">
        <v>20</v>
      </c>
      <c r="O134" s="60">
        <v>41</v>
      </c>
      <c r="P134" s="60">
        <v>0</v>
      </c>
      <c r="Q134" s="60">
        <v>4</v>
      </c>
      <c r="R134" s="60">
        <v>0</v>
      </c>
      <c r="V134" s="64"/>
      <c r="W134" s="64"/>
      <c r="X134" s="64"/>
      <c r="Y134" s="64"/>
      <c r="Z134" s="64"/>
      <c r="AA134" s="64"/>
      <c r="AB134" s="64"/>
      <c r="AC134" s="64"/>
    </row>
    <row r="135" spans="1:29" x14ac:dyDescent="0.25">
      <c r="A135" s="60" t="s">
        <v>290</v>
      </c>
      <c r="B135" s="62">
        <v>44743</v>
      </c>
      <c r="C135" s="62">
        <v>44746</v>
      </c>
      <c r="D135" s="60" t="s">
        <v>177</v>
      </c>
      <c r="E135" s="60">
        <v>8094</v>
      </c>
      <c r="F135" s="60">
        <v>94</v>
      </c>
      <c r="G135" s="60">
        <v>94</v>
      </c>
      <c r="H135" s="60">
        <v>2</v>
      </c>
      <c r="I135" s="60">
        <v>1</v>
      </c>
      <c r="J135" s="60">
        <v>10</v>
      </c>
      <c r="K135" s="60">
        <v>41</v>
      </c>
      <c r="L135" s="60">
        <v>17</v>
      </c>
      <c r="M135" s="60">
        <v>28</v>
      </c>
      <c r="N135" s="60">
        <v>29</v>
      </c>
      <c r="O135" s="60">
        <v>72</v>
      </c>
      <c r="P135" s="60">
        <v>0</v>
      </c>
      <c r="Q135" s="60">
        <v>4</v>
      </c>
      <c r="R135" s="60">
        <v>0</v>
      </c>
      <c r="V135" s="64"/>
      <c r="W135" s="64"/>
      <c r="X135" s="64"/>
      <c r="Y135" s="64"/>
      <c r="Z135" s="64"/>
      <c r="AA135" s="64"/>
      <c r="AB135" s="64"/>
      <c r="AC135" s="64"/>
    </row>
    <row r="136" spans="1:29" x14ac:dyDescent="0.25">
      <c r="A136" s="60" t="s">
        <v>290</v>
      </c>
      <c r="B136" s="62">
        <v>44743</v>
      </c>
      <c r="C136" s="62">
        <v>44746</v>
      </c>
      <c r="D136" s="60" t="s">
        <v>66</v>
      </c>
      <c r="E136" s="60">
        <v>12403</v>
      </c>
      <c r="F136" s="60">
        <v>38</v>
      </c>
      <c r="G136" s="60">
        <v>37</v>
      </c>
      <c r="H136" s="60">
        <v>6</v>
      </c>
      <c r="I136" s="60">
        <v>1</v>
      </c>
      <c r="J136" s="60">
        <v>11</v>
      </c>
      <c r="K136" s="60">
        <v>13</v>
      </c>
      <c r="L136" s="60">
        <v>8</v>
      </c>
      <c r="M136" s="60">
        <v>11</v>
      </c>
      <c r="N136" s="60">
        <v>14</v>
      </c>
      <c r="O136" s="60">
        <v>28</v>
      </c>
      <c r="P136" s="60">
        <v>0</v>
      </c>
      <c r="Q136" s="60">
        <v>9</v>
      </c>
      <c r="R136" s="60">
        <v>0</v>
      </c>
      <c r="V136" s="64"/>
      <c r="W136" s="64"/>
      <c r="X136" s="64"/>
      <c r="Y136" s="64"/>
      <c r="Z136" s="64"/>
      <c r="AA136" s="64"/>
      <c r="AB136" s="64"/>
      <c r="AC136" s="64"/>
    </row>
    <row r="137" spans="1:29" x14ac:dyDescent="0.25">
      <c r="A137" s="60" t="s">
        <v>290</v>
      </c>
      <c r="B137" s="62">
        <v>44743</v>
      </c>
      <c r="C137" s="62">
        <v>44746</v>
      </c>
      <c r="D137" s="60" t="s">
        <v>148</v>
      </c>
      <c r="E137" s="60">
        <v>3877</v>
      </c>
      <c r="F137" s="60">
        <v>22</v>
      </c>
      <c r="G137" s="60">
        <v>21</v>
      </c>
      <c r="H137" s="60">
        <v>2</v>
      </c>
      <c r="I137" s="60">
        <v>1</v>
      </c>
      <c r="J137" s="60">
        <v>15</v>
      </c>
      <c r="K137" s="60">
        <v>10</v>
      </c>
      <c r="L137" s="60">
        <v>4</v>
      </c>
      <c r="M137" s="60">
        <v>8</v>
      </c>
      <c r="N137" s="60">
        <v>10</v>
      </c>
      <c r="O137" s="60">
        <v>21</v>
      </c>
      <c r="P137" s="60">
        <v>0</v>
      </c>
      <c r="Q137" s="60">
        <v>3</v>
      </c>
      <c r="R137" s="60">
        <v>0</v>
      </c>
      <c r="V137" s="64"/>
      <c r="W137" s="64"/>
      <c r="X137" s="64"/>
      <c r="Y137" s="64"/>
      <c r="Z137" s="64"/>
      <c r="AA137" s="64"/>
      <c r="AB137" s="64"/>
      <c r="AC137" s="64"/>
    </row>
    <row r="138" spans="1:29" x14ac:dyDescent="0.25">
      <c r="A138" s="60" t="s">
        <v>290</v>
      </c>
      <c r="B138" s="62">
        <v>44774</v>
      </c>
      <c r="C138" s="62">
        <v>44775</v>
      </c>
      <c r="D138" s="60" t="s">
        <v>66</v>
      </c>
      <c r="E138" s="60">
        <v>12408</v>
      </c>
      <c r="F138" s="60">
        <v>38</v>
      </c>
      <c r="G138" s="60">
        <v>37</v>
      </c>
      <c r="H138" s="60">
        <v>7</v>
      </c>
      <c r="I138" s="60">
        <v>1</v>
      </c>
      <c r="J138" s="60">
        <v>14</v>
      </c>
      <c r="K138" s="60">
        <v>16</v>
      </c>
      <c r="L138" s="60">
        <v>11</v>
      </c>
      <c r="M138" s="60">
        <v>15</v>
      </c>
      <c r="N138" s="60">
        <v>16</v>
      </c>
      <c r="O138" s="60">
        <v>29</v>
      </c>
      <c r="P138" s="60">
        <v>0</v>
      </c>
      <c r="Q138" s="60">
        <v>13</v>
      </c>
      <c r="R138" s="60">
        <v>0</v>
      </c>
      <c r="V138" s="64"/>
      <c r="W138" s="64"/>
      <c r="X138" s="64"/>
      <c r="Y138" s="64"/>
      <c r="Z138" s="64"/>
      <c r="AA138" s="64"/>
      <c r="AB138" s="64"/>
      <c r="AC138" s="64"/>
    </row>
    <row r="139" spans="1:29" x14ac:dyDescent="0.25">
      <c r="A139" s="60" t="s">
        <v>290</v>
      </c>
      <c r="B139" s="62">
        <v>44774</v>
      </c>
      <c r="C139" s="62">
        <v>44775</v>
      </c>
      <c r="D139" s="60" t="s">
        <v>19</v>
      </c>
      <c r="E139" s="60">
        <v>3240</v>
      </c>
      <c r="F139" s="60">
        <v>46</v>
      </c>
      <c r="G139" s="60">
        <v>35</v>
      </c>
      <c r="H139" s="60">
        <v>4</v>
      </c>
      <c r="I139" s="60">
        <v>1</v>
      </c>
      <c r="J139" s="60">
        <v>13</v>
      </c>
      <c r="K139" s="60">
        <v>20</v>
      </c>
      <c r="L139" s="60">
        <v>10</v>
      </c>
      <c r="M139" s="60">
        <v>24</v>
      </c>
      <c r="N139" s="60">
        <v>14</v>
      </c>
      <c r="O139" s="60">
        <v>27</v>
      </c>
      <c r="P139" s="60">
        <v>0</v>
      </c>
      <c r="Q139" s="60">
        <v>18</v>
      </c>
      <c r="R139" s="60">
        <v>0</v>
      </c>
      <c r="V139" s="64"/>
      <c r="W139" s="64"/>
      <c r="X139" s="64"/>
      <c r="Y139" s="64"/>
      <c r="Z139" s="64"/>
      <c r="AA139" s="64"/>
      <c r="AB139" s="64"/>
      <c r="AC139" s="64"/>
    </row>
    <row r="140" spans="1:29" x14ac:dyDescent="0.25">
      <c r="A140" s="60" t="s">
        <v>290</v>
      </c>
      <c r="B140" s="62">
        <v>44774</v>
      </c>
      <c r="C140" s="62">
        <v>44775</v>
      </c>
      <c r="D140" s="60" t="s">
        <v>14</v>
      </c>
      <c r="E140" s="60">
        <v>3668</v>
      </c>
      <c r="F140" s="60">
        <v>16</v>
      </c>
      <c r="G140" s="60">
        <v>14</v>
      </c>
      <c r="H140" s="60">
        <v>2</v>
      </c>
      <c r="I140" s="60">
        <v>1</v>
      </c>
      <c r="J140" s="60">
        <v>4</v>
      </c>
      <c r="K140" s="60">
        <v>4</v>
      </c>
      <c r="L140" s="60">
        <v>2</v>
      </c>
      <c r="M140" s="60">
        <v>9</v>
      </c>
      <c r="N140" s="60">
        <v>6</v>
      </c>
      <c r="O140" s="60">
        <v>12</v>
      </c>
      <c r="P140" s="60">
        <v>0</v>
      </c>
      <c r="Q140" s="60">
        <v>1</v>
      </c>
      <c r="R140" s="60">
        <v>0</v>
      </c>
      <c r="V140" s="64"/>
      <c r="W140" s="64"/>
      <c r="X140" s="64"/>
      <c r="Y140" s="64"/>
      <c r="Z140" s="64"/>
      <c r="AA140" s="64"/>
      <c r="AB140" s="64"/>
      <c r="AC140" s="64"/>
    </row>
    <row r="141" spans="1:29" x14ac:dyDescent="0.25">
      <c r="A141" s="60" t="s">
        <v>290</v>
      </c>
      <c r="B141" s="62">
        <v>44774</v>
      </c>
      <c r="C141" s="62">
        <v>44775</v>
      </c>
      <c r="D141" s="60" t="s">
        <v>13</v>
      </c>
      <c r="E141" s="60">
        <v>11123</v>
      </c>
      <c r="F141" s="60">
        <v>70</v>
      </c>
      <c r="G141" s="60">
        <v>66</v>
      </c>
      <c r="H141" s="60">
        <v>16</v>
      </c>
      <c r="I141" s="60">
        <v>1</v>
      </c>
      <c r="J141" s="60">
        <v>42</v>
      </c>
      <c r="K141" s="60">
        <v>42</v>
      </c>
      <c r="L141" s="60">
        <v>26</v>
      </c>
      <c r="M141" s="60">
        <v>39</v>
      </c>
      <c r="N141" s="60">
        <v>35</v>
      </c>
      <c r="O141" s="60">
        <v>61</v>
      </c>
      <c r="P141" s="60">
        <v>0</v>
      </c>
      <c r="Q141" s="60">
        <v>16</v>
      </c>
      <c r="R141" s="60">
        <v>0</v>
      </c>
      <c r="V141" s="64"/>
      <c r="W141" s="64"/>
      <c r="X141" s="64"/>
      <c r="Y141" s="64"/>
      <c r="Z141" s="64"/>
      <c r="AA141" s="64"/>
      <c r="AB141" s="64"/>
      <c r="AC141" s="64"/>
    </row>
    <row r="142" spans="1:29" x14ac:dyDescent="0.25">
      <c r="A142" s="60" t="s">
        <v>290</v>
      </c>
      <c r="B142" s="62">
        <v>44774</v>
      </c>
      <c r="C142" s="62">
        <v>44775</v>
      </c>
      <c r="D142" s="60" t="s">
        <v>127</v>
      </c>
      <c r="E142" s="60">
        <v>2337</v>
      </c>
      <c r="F142" s="60">
        <v>13</v>
      </c>
      <c r="G142" s="60">
        <v>13</v>
      </c>
      <c r="H142" s="60">
        <v>1</v>
      </c>
      <c r="I142" s="60">
        <v>1</v>
      </c>
      <c r="J142" s="60">
        <v>5</v>
      </c>
      <c r="K142" s="60">
        <v>9</v>
      </c>
      <c r="L142" s="60">
        <v>2</v>
      </c>
      <c r="M142" s="60">
        <v>4</v>
      </c>
      <c r="N142" s="60">
        <v>4</v>
      </c>
      <c r="O142" s="60">
        <v>11</v>
      </c>
      <c r="P142" s="60">
        <v>0</v>
      </c>
      <c r="Q142" s="60">
        <v>6</v>
      </c>
      <c r="R142" s="60">
        <v>0</v>
      </c>
      <c r="V142" s="64"/>
      <c r="W142" s="64"/>
      <c r="X142" s="64"/>
      <c r="Y142" s="64"/>
      <c r="Z142" s="64"/>
      <c r="AA142" s="64"/>
      <c r="AB142" s="64"/>
      <c r="AC142" s="64"/>
    </row>
    <row r="143" spans="1:29" x14ac:dyDescent="0.25">
      <c r="A143" s="60" t="s">
        <v>290</v>
      </c>
      <c r="B143" s="62">
        <v>44805</v>
      </c>
      <c r="C143" s="62">
        <v>44806</v>
      </c>
      <c r="D143" s="60" t="s">
        <v>14</v>
      </c>
      <c r="E143" s="60">
        <v>3689</v>
      </c>
      <c r="F143" s="60">
        <v>16</v>
      </c>
      <c r="G143" s="60">
        <v>14</v>
      </c>
      <c r="H143" s="60">
        <v>2</v>
      </c>
      <c r="I143" s="60">
        <v>1</v>
      </c>
      <c r="J143" s="60">
        <v>4</v>
      </c>
      <c r="K143" s="60">
        <v>4</v>
      </c>
      <c r="L143" s="60">
        <v>2</v>
      </c>
      <c r="M143" s="60">
        <v>9</v>
      </c>
      <c r="N143" s="60">
        <v>6</v>
      </c>
      <c r="O143" s="60">
        <v>12</v>
      </c>
      <c r="P143" s="60">
        <v>0</v>
      </c>
      <c r="Q143" s="60">
        <v>1</v>
      </c>
      <c r="R143" s="60">
        <v>0</v>
      </c>
      <c r="V143" s="64"/>
      <c r="W143" s="64"/>
      <c r="X143" s="64"/>
      <c r="Y143" s="64"/>
      <c r="Z143" s="64"/>
      <c r="AA143" s="64"/>
      <c r="AB143" s="64"/>
      <c r="AC143" s="64"/>
    </row>
    <row r="144" spans="1:29" x14ac:dyDescent="0.25">
      <c r="A144" s="60" t="s">
        <v>290</v>
      </c>
      <c r="B144" s="62">
        <v>44805</v>
      </c>
      <c r="C144" s="62">
        <v>44806</v>
      </c>
      <c r="D144" s="60" t="s">
        <v>160</v>
      </c>
      <c r="E144" s="60">
        <v>3977</v>
      </c>
      <c r="F144" s="60">
        <v>41</v>
      </c>
      <c r="G144" s="60">
        <v>41</v>
      </c>
      <c r="H144" s="60">
        <v>0</v>
      </c>
      <c r="I144" s="60">
        <v>1</v>
      </c>
      <c r="J144" s="60">
        <v>0</v>
      </c>
      <c r="K144" s="60">
        <v>3</v>
      </c>
      <c r="L144" s="60">
        <v>1</v>
      </c>
      <c r="M144" s="60">
        <v>2</v>
      </c>
      <c r="N144" s="60">
        <v>6</v>
      </c>
      <c r="O144" s="60">
        <v>22</v>
      </c>
      <c r="P144" s="60">
        <v>0</v>
      </c>
      <c r="Q144" s="60">
        <v>9</v>
      </c>
      <c r="R144" s="60">
        <v>0</v>
      </c>
      <c r="V144" s="64"/>
      <c r="W144" s="64"/>
      <c r="X144" s="64"/>
      <c r="Y144" s="64"/>
      <c r="Z144" s="64"/>
      <c r="AA144" s="64"/>
      <c r="AB144" s="64"/>
      <c r="AC144" s="64"/>
    </row>
    <row r="145" spans="1:29" x14ac:dyDescent="0.25">
      <c r="A145" s="60" t="s">
        <v>290</v>
      </c>
      <c r="B145" s="62">
        <v>44805</v>
      </c>
      <c r="C145" s="62">
        <v>44806</v>
      </c>
      <c r="D145" s="60" t="s">
        <v>127</v>
      </c>
      <c r="E145" s="60">
        <v>2337</v>
      </c>
      <c r="F145" s="60">
        <v>13</v>
      </c>
      <c r="G145" s="60">
        <v>13</v>
      </c>
      <c r="H145" s="60">
        <v>1</v>
      </c>
      <c r="I145" s="60">
        <v>1</v>
      </c>
      <c r="J145" s="60">
        <v>5</v>
      </c>
      <c r="K145" s="60">
        <v>9</v>
      </c>
      <c r="L145" s="60">
        <v>2</v>
      </c>
      <c r="M145" s="60">
        <v>4</v>
      </c>
      <c r="N145" s="60">
        <v>4</v>
      </c>
      <c r="O145" s="60">
        <v>11</v>
      </c>
      <c r="P145" s="60">
        <v>0</v>
      </c>
      <c r="Q145" s="60">
        <v>6</v>
      </c>
      <c r="R145" s="60">
        <v>0</v>
      </c>
      <c r="V145" s="64"/>
      <c r="W145" s="64"/>
      <c r="X145" s="64"/>
      <c r="Y145" s="64"/>
      <c r="Z145" s="64"/>
      <c r="AA145" s="64"/>
      <c r="AB145" s="64"/>
      <c r="AC145" s="64"/>
    </row>
    <row r="146" spans="1:29" x14ac:dyDescent="0.25">
      <c r="A146" s="60" t="s">
        <v>290</v>
      </c>
      <c r="B146" s="62">
        <v>44835</v>
      </c>
      <c r="C146" s="62">
        <v>44837</v>
      </c>
      <c r="D146" s="60" t="s">
        <v>160</v>
      </c>
      <c r="E146" s="60">
        <v>3977</v>
      </c>
      <c r="F146" s="60">
        <v>40</v>
      </c>
      <c r="G146" s="60">
        <v>40</v>
      </c>
      <c r="H146" s="60">
        <v>1</v>
      </c>
      <c r="I146" s="60">
        <v>1</v>
      </c>
      <c r="J146" s="60">
        <v>1</v>
      </c>
      <c r="K146" s="60">
        <v>4</v>
      </c>
      <c r="L146" s="60">
        <v>2</v>
      </c>
      <c r="M146" s="60">
        <v>3</v>
      </c>
      <c r="N146" s="60">
        <v>5</v>
      </c>
      <c r="O146" s="60">
        <v>21</v>
      </c>
      <c r="P146" s="60">
        <v>0</v>
      </c>
      <c r="Q146" s="60">
        <v>8</v>
      </c>
      <c r="R146" s="60">
        <v>0</v>
      </c>
      <c r="V146" s="64"/>
      <c r="W146" s="64"/>
      <c r="X146" s="64"/>
      <c r="Y146" s="64"/>
      <c r="Z146" s="64"/>
      <c r="AA146" s="64"/>
      <c r="AB146" s="64"/>
      <c r="AC146" s="64"/>
    </row>
    <row r="147" spans="1:29" x14ac:dyDescent="0.25">
      <c r="A147" s="60" t="s">
        <v>290</v>
      </c>
      <c r="B147" s="62">
        <v>44866</v>
      </c>
      <c r="C147" s="62">
        <v>44867</v>
      </c>
      <c r="D147" s="60" t="s">
        <v>160</v>
      </c>
      <c r="E147" s="60">
        <v>3973</v>
      </c>
      <c r="F147" s="60">
        <v>40</v>
      </c>
      <c r="G147" s="60">
        <v>40</v>
      </c>
      <c r="H147" s="60">
        <v>1</v>
      </c>
      <c r="I147" s="60">
        <v>1</v>
      </c>
      <c r="J147" s="60">
        <v>1</v>
      </c>
      <c r="K147" s="60">
        <v>4</v>
      </c>
      <c r="L147" s="60">
        <v>2</v>
      </c>
      <c r="M147" s="60">
        <v>2</v>
      </c>
      <c r="N147" s="60">
        <v>5</v>
      </c>
      <c r="O147" s="60">
        <v>22</v>
      </c>
      <c r="P147" s="60">
        <v>0</v>
      </c>
      <c r="Q147" s="60">
        <v>8</v>
      </c>
      <c r="R147" s="60">
        <v>0</v>
      </c>
      <c r="V147" s="64"/>
      <c r="W147" s="64"/>
      <c r="X147" s="64"/>
      <c r="Y147" s="64"/>
      <c r="Z147" s="64"/>
      <c r="AA147" s="64"/>
      <c r="AB147" s="64"/>
      <c r="AC147" s="64"/>
    </row>
    <row r="148" spans="1:29" x14ac:dyDescent="0.25">
      <c r="A148" s="60" t="s">
        <v>290</v>
      </c>
      <c r="B148" s="62">
        <v>44896</v>
      </c>
      <c r="C148" s="62">
        <v>44897</v>
      </c>
      <c r="D148" s="60" t="s">
        <v>160</v>
      </c>
      <c r="E148" s="60">
        <v>3977</v>
      </c>
      <c r="F148" s="60">
        <v>41</v>
      </c>
      <c r="G148" s="60">
        <v>41</v>
      </c>
      <c r="H148" s="60">
        <v>1</v>
      </c>
      <c r="I148" s="60">
        <v>1</v>
      </c>
      <c r="J148" s="60">
        <v>2</v>
      </c>
      <c r="K148" s="60">
        <v>5</v>
      </c>
      <c r="L148" s="60">
        <v>2</v>
      </c>
      <c r="M148" s="60">
        <v>5</v>
      </c>
      <c r="N148" s="60">
        <v>7</v>
      </c>
      <c r="O148" s="60">
        <v>24</v>
      </c>
      <c r="P148" s="60">
        <v>0</v>
      </c>
      <c r="Q148" s="60">
        <v>8</v>
      </c>
      <c r="R148" s="60">
        <v>0</v>
      </c>
      <c r="V148" s="64"/>
      <c r="W148" s="64"/>
      <c r="X148" s="64"/>
      <c r="Y148" s="64"/>
      <c r="Z148" s="64"/>
      <c r="AA148" s="64"/>
      <c r="AB148" s="64"/>
      <c r="AC148" s="64"/>
    </row>
    <row r="149" spans="1:29" x14ac:dyDescent="0.25">
      <c r="A149" s="60" t="s">
        <v>290</v>
      </c>
      <c r="B149" s="62">
        <v>44927</v>
      </c>
      <c r="C149" s="62">
        <v>44929</v>
      </c>
      <c r="D149" s="60" t="s">
        <v>160</v>
      </c>
      <c r="E149" s="60">
        <v>3984</v>
      </c>
      <c r="F149" s="60">
        <v>41</v>
      </c>
      <c r="G149" s="60">
        <v>41</v>
      </c>
      <c r="H149" s="60">
        <v>2</v>
      </c>
      <c r="I149" s="60">
        <v>1</v>
      </c>
      <c r="J149" s="60">
        <v>3</v>
      </c>
      <c r="K149" s="60">
        <v>5</v>
      </c>
      <c r="L149" s="60">
        <v>3</v>
      </c>
      <c r="M149" s="60">
        <v>5</v>
      </c>
      <c r="N149" s="60">
        <v>7</v>
      </c>
      <c r="O149" s="60">
        <v>24</v>
      </c>
      <c r="P149" s="60">
        <v>0</v>
      </c>
      <c r="Q149" s="60">
        <v>8</v>
      </c>
      <c r="R149" s="60">
        <v>0</v>
      </c>
      <c r="V149" s="64"/>
      <c r="W149" s="64"/>
      <c r="X149" s="64"/>
      <c r="Y149" s="64"/>
      <c r="Z149" s="64"/>
      <c r="AA149" s="64"/>
      <c r="AB149" s="64"/>
      <c r="AC149" s="64"/>
    </row>
    <row r="150" spans="1:29" x14ac:dyDescent="0.25">
      <c r="A150" s="60" t="s">
        <v>290</v>
      </c>
      <c r="B150" s="62">
        <v>44621</v>
      </c>
      <c r="C150" s="62">
        <v>44635</v>
      </c>
      <c r="D150" s="60" t="s">
        <v>225</v>
      </c>
      <c r="E150" s="60">
        <v>6581</v>
      </c>
      <c r="F150" s="60">
        <v>51</v>
      </c>
      <c r="G150" s="60">
        <v>38</v>
      </c>
      <c r="H150" s="60">
        <v>0</v>
      </c>
      <c r="I150" s="60">
        <v>6</v>
      </c>
      <c r="J150" s="60">
        <v>1</v>
      </c>
      <c r="K150" s="60">
        <v>3</v>
      </c>
      <c r="L150" s="60">
        <v>4</v>
      </c>
      <c r="M150" s="60">
        <v>6</v>
      </c>
      <c r="N150" s="60">
        <v>6</v>
      </c>
      <c r="O150" s="60">
        <v>28</v>
      </c>
      <c r="P150" s="60">
        <v>0</v>
      </c>
      <c r="Q150" s="60">
        <v>2</v>
      </c>
      <c r="R150" s="60">
        <v>0</v>
      </c>
      <c r="V150" s="64"/>
      <c r="W150" s="64"/>
      <c r="X150" s="64"/>
      <c r="Y150" s="64"/>
      <c r="Z150" s="64"/>
      <c r="AA150" s="64"/>
      <c r="AB150" s="64"/>
      <c r="AC150" s="64"/>
    </row>
    <row r="151" spans="1:29" x14ac:dyDescent="0.25">
      <c r="A151" s="60" t="s">
        <v>290</v>
      </c>
      <c r="B151" s="62">
        <v>44621</v>
      </c>
      <c r="C151" s="62">
        <v>44635</v>
      </c>
      <c r="D151" s="60" t="s">
        <v>5</v>
      </c>
      <c r="E151" s="60">
        <v>9551</v>
      </c>
      <c r="F151" s="60">
        <v>99</v>
      </c>
      <c r="G151" s="60">
        <v>94</v>
      </c>
      <c r="H151" s="60">
        <v>2</v>
      </c>
      <c r="I151" s="60">
        <v>2</v>
      </c>
      <c r="J151" s="60">
        <v>13</v>
      </c>
      <c r="K151" s="60">
        <v>14</v>
      </c>
      <c r="L151" s="60">
        <v>11</v>
      </c>
      <c r="M151" s="60">
        <v>14</v>
      </c>
      <c r="N151" s="60">
        <v>17</v>
      </c>
      <c r="O151" s="60">
        <v>61</v>
      </c>
      <c r="P151" s="60">
        <v>0</v>
      </c>
      <c r="Q151" s="60">
        <v>7</v>
      </c>
      <c r="R151" s="60">
        <v>0</v>
      </c>
      <c r="V151" s="64"/>
      <c r="W151" s="64"/>
      <c r="X151" s="64"/>
      <c r="Y151" s="64"/>
      <c r="Z151" s="64"/>
      <c r="AA151" s="64"/>
      <c r="AB151" s="64"/>
      <c r="AC151" s="64"/>
    </row>
    <row r="152" spans="1:29" x14ac:dyDescent="0.25">
      <c r="A152" s="60" t="s">
        <v>290</v>
      </c>
      <c r="B152" s="62">
        <v>44621</v>
      </c>
      <c r="C152" s="62">
        <v>44635</v>
      </c>
      <c r="D152" s="60" t="s">
        <v>3</v>
      </c>
      <c r="E152" s="60">
        <v>5522</v>
      </c>
      <c r="F152" s="60">
        <v>46</v>
      </c>
      <c r="G152" s="60">
        <v>46</v>
      </c>
      <c r="H152" s="60">
        <v>2</v>
      </c>
      <c r="I152" s="60">
        <v>8</v>
      </c>
      <c r="J152" s="60">
        <v>19</v>
      </c>
      <c r="K152" s="60">
        <v>17</v>
      </c>
      <c r="L152" s="60">
        <v>7</v>
      </c>
      <c r="M152" s="60">
        <v>11</v>
      </c>
      <c r="N152" s="60">
        <v>10</v>
      </c>
      <c r="O152" s="60">
        <v>41</v>
      </c>
      <c r="P152" s="60">
        <v>0</v>
      </c>
      <c r="Q152" s="60">
        <v>13</v>
      </c>
      <c r="R152" s="60">
        <v>0</v>
      </c>
      <c r="V152" s="64"/>
      <c r="W152" s="64"/>
      <c r="X152" s="64"/>
      <c r="Y152" s="64"/>
      <c r="Z152" s="64"/>
      <c r="AA152" s="64"/>
      <c r="AB152" s="64"/>
      <c r="AC152" s="64"/>
    </row>
    <row r="153" spans="1:29" x14ac:dyDescent="0.25">
      <c r="A153" s="60" t="s">
        <v>290</v>
      </c>
      <c r="B153" s="62">
        <v>44621</v>
      </c>
      <c r="C153" s="62">
        <v>44635</v>
      </c>
      <c r="D153" s="60" t="s">
        <v>45</v>
      </c>
      <c r="E153" s="60">
        <v>3236</v>
      </c>
      <c r="F153" s="60">
        <v>34</v>
      </c>
      <c r="G153" s="60">
        <v>34</v>
      </c>
      <c r="H153" s="60">
        <v>1</v>
      </c>
      <c r="I153" s="60">
        <v>2</v>
      </c>
      <c r="J153" s="60">
        <v>23</v>
      </c>
      <c r="K153" s="60">
        <v>12</v>
      </c>
      <c r="L153" s="60">
        <v>9</v>
      </c>
      <c r="M153" s="60">
        <v>16</v>
      </c>
      <c r="N153" s="60">
        <v>17</v>
      </c>
      <c r="O153" s="60">
        <v>26</v>
      </c>
      <c r="P153" s="60">
        <v>0</v>
      </c>
      <c r="Q153" s="60">
        <v>3</v>
      </c>
      <c r="R153" s="60">
        <v>0</v>
      </c>
      <c r="V153" s="64"/>
      <c r="W153" s="64"/>
      <c r="X153" s="64"/>
      <c r="Y153" s="64"/>
      <c r="Z153" s="64"/>
      <c r="AA153" s="64"/>
      <c r="AB153" s="64"/>
      <c r="AC153" s="64"/>
    </row>
    <row r="154" spans="1:29" x14ac:dyDescent="0.25">
      <c r="A154" s="60" t="s">
        <v>290</v>
      </c>
      <c r="B154" s="62">
        <v>44621</v>
      </c>
      <c r="C154" s="62">
        <v>44635</v>
      </c>
      <c r="D154" s="60" t="s">
        <v>46</v>
      </c>
      <c r="E154" s="60">
        <v>5010</v>
      </c>
      <c r="F154" s="60">
        <v>21</v>
      </c>
      <c r="G154" s="60">
        <v>17</v>
      </c>
      <c r="H154" s="60">
        <v>3</v>
      </c>
      <c r="I154" s="60">
        <v>3</v>
      </c>
      <c r="J154" s="60">
        <v>9</v>
      </c>
      <c r="K154" s="60">
        <v>9</v>
      </c>
      <c r="L154" s="60">
        <v>5</v>
      </c>
      <c r="M154" s="60">
        <v>9</v>
      </c>
      <c r="N154" s="60">
        <v>10</v>
      </c>
      <c r="O154" s="60">
        <v>17</v>
      </c>
      <c r="P154" s="60">
        <v>0</v>
      </c>
      <c r="Q154" s="60">
        <v>1</v>
      </c>
      <c r="R154" s="60">
        <v>0</v>
      </c>
      <c r="V154" s="64"/>
      <c r="W154" s="64"/>
      <c r="X154" s="64"/>
      <c r="Y154" s="64"/>
      <c r="Z154" s="64"/>
      <c r="AA154" s="64"/>
      <c r="AB154" s="64"/>
      <c r="AC154" s="64"/>
    </row>
    <row r="155" spans="1:29" x14ac:dyDescent="0.25">
      <c r="A155" s="60" t="s">
        <v>290</v>
      </c>
      <c r="B155" s="62">
        <v>44621</v>
      </c>
      <c r="C155" s="62">
        <v>44635</v>
      </c>
      <c r="D155" s="60" t="s">
        <v>1</v>
      </c>
      <c r="E155" s="60">
        <v>15892</v>
      </c>
      <c r="F155" s="60">
        <v>108</v>
      </c>
      <c r="G155" s="60">
        <v>99</v>
      </c>
      <c r="H155" s="60">
        <v>3</v>
      </c>
      <c r="I155" s="60">
        <v>11</v>
      </c>
      <c r="J155" s="60">
        <v>22</v>
      </c>
      <c r="K155" s="60">
        <v>25</v>
      </c>
      <c r="L155" s="60">
        <v>13</v>
      </c>
      <c r="M155" s="60">
        <v>32</v>
      </c>
      <c r="N155" s="60">
        <v>36</v>
      </c>
      <c r="O155" s="60">
        <v>90</v>
      </c>
      <c r="P155" s="60">
        <v>0</v>
      </c>
      <c r="Q155" s="60">
        <v>9</v>
      </c>
      <c r="R155" s="60">
        <v>0</v>
      </c>
      <c r="V155" s="64"/>
      <c r="W155" s="64"/>
      <c r="X155" s="64"/>
      <c r="Y155" s="64"/>
      <c r="Z155" s="64"/>
      <c r="AA155" s="64"/>
      <c r="AB155" s="64"/>
      <c r="AC155" s="64"/>
    </row>
    <row r="156" spans="1:29" x14ac:dyDescent="0.25">
      <c r="A156" s="60" t="s">
        <v>290</v>
      </c>
      <c r="B156" s="62">
        <v>44621</v>
      </c>
      <c r="C156" s="62">
        <v>44635</v>
      </c>
      <c r="D156" s="60" t="s">
        <v>12</v>
      </c>
      <c r="E156" s="60">
        <v>7513</v>
      </c>
      <c r="F156" s="60">
        <v>81</v>
      </c>
      <c r="G156" s="60">
        <v>68</v>
      </c>
      <c r="H156" s="60">
        <v>0</v>
      </c>
      <c r="I156" s="60">
        <v>2</v>
      </c>
      <c r="J156" s="60">
        <v>6</v>
      </c>
      <c r="K156" s="60">
        <v>17</v>
      </c>
      <c r="L156" s="60">
        <v>9</v>
      </c>
      <c r="M156" s="60">
        <v>23</v>
      </c>
      <c r="N156" s="60">
        <v>21</v>
      </c>
      <c r="O156" s="60">
        <v>55</v>
      </c>
      <c r="P156" s="60">
        <v>0</v>
      </c>
      <c r="Q156" s="60">
        <v>7</v>
      </c>
      <c r="R156" s="60">
        <v>0</v>
      </c>
      <c r="V156" s="64"/>
      <c r="W156" s="64"/>
      <c r="X156" s="64"/>
      <c r="Y156" s="64"/>
      <c r="Z156" s="64"/>
      <c r="AA156" s="64"/>
      <c r="AB156" s="64"/>
      <c r="AC156" s="64"/>
    </row>
    <row r="157" spans="1:29" x14ac:dyDescent="0.25">
      <c r="A157" s="60" t="s">
        <v>290</v>
      </c>
      <c r="B157" s="62">
        <v>44621</v>
      </c>
      <c r="C157" s="62">
        <v>44635</v>
      </c>
      <c r="D157" s="60" t="s">
        <v>10</v>
      </c>
      <c r="E157" s="60">
        <v>4873</v>
      </c>
      <c r="F157" s="60">
        <v>47</v>
      </c>
      <c r="G157" s="60">
        <v>40</v>
      </c>
      <c r="H157" s="60">
        <v>3</v>
      </c>
      <c r="I157" s="60">
        <v>3</v>
      </c>
      <c r="J157" s="60">
        <v>6</v>
      </c>
      <c r="K157" s="60">
        <v>11</v>
      </c>
      <c r="L157" s="60">
        <v>9</v>
      </c>
      <c r="M157" s="60">
        <v>11</v>
      </c>
      <c r="N157" s="60">
        <v>10</v>
      </c>
      <c r="O157" s="60">
        <v>31</v>
      </c>
      <c r="P157" s="60">
        <v>0</v>
      </c>
      <c r="Q157" s="60">
        <v>2</v>
      </c>
      <c r="R157" s="60">
        <v>0</v>
      </c>
      <c r="V157" s="64"/>
      <c r="W157" s="64"/>
      <c r="X157" s="64"/>
      <c r="Y157" s="64"/>
      <c r="Z157" s="64"/>
      <c r="AA157" s="64"/>
      <c r="AB157" s="64"/>
      <c r="AC157" s="64"/>
    </row>
    <row r="158" spans="1:29" x14ac:dyDescent="0.25">
      <c r="A158" s="60" t="s">
        <v>290</v>
      </c>
      <c r="B158" s="62">
        <v>44621</v>
      </c>
      <c r="C158" s="62">
        <v>44635</v>
      </c>
      <c r="D158" s="60" t="s">
        <v>35</v>
      </c>
      <c r="E158" s="60">
        <v>10681</v>
      </c>
      <c r="F158" s="60">
        <v>88</v>
      </c>
      <c r="G158" s="60">
        <v>85</v>
      </c>
      <c r="H158" s="60">
        <v>12</v>
      </c>
      <c r="I158" s="60">
        <v>4</v>
      </c>
      <c r="J158" s="60">
        <v>25</v>
      </c>
      <c r="K158" s="60">
        <v>28</v>
      </c>
      <c r="L158" s="60">
        <v>24</v>
      </c>
      <c r="M158" s="60">
        <v>32</v>
      </c>
      <c r="N158" s="60">
        <v>33</v>
      </c>
      <c r="O158" s="60">
        <v>74</v>
      </c>
      <c r="P158" s="60">
        <v>0</v>
      </c>
      <c r="Q158" s="60">
        <v>3</v>
      </c>
      <c r="R158" s="60">
        <v>0</v>
      </c>
      <c r="V158" s="64"/>
      <c r="W158" s="64"/>
      <c r="X158" s="64"/>
      <c r="Y158" s="64"/>
      <c r="Z158" s="64"/>
      <c r="AA158" s="64"/>
      <c r="AB158" s="64"/>
      <c r="AC158" s="64"/>
    </row>
    <row r="159" spans="1:29" x14ac:dyDescent="0.25">
      <c r="A159" s="60" t="s">
        <v>290</v>
      </c>
      <c r="B159" s="62">
        <v>44621</v>
      </c>
      <c r="C159" s="62">
        <v>44635</v>
      </c>
      <c r="D159" s="60" t="s">
        <v>24</v>
      </c>
      <c r="E159" s="60">
        <v>21258</v>
      </c>
      <c r="F159" s="60">
        <v>129</v>
      </c>
      <c r="G159" s="60">
        <v>127</v>
      </c>
      <c r="H159" s="60">
        <v>9</v>
      </c>
      <c r="I159" s="60">
        <v>19</v>
      </c>
      <c r="J159" s="60">
        <v>36</v>
      </c>
      <c r="K159" s="60">
        <v>73</v>
      </c>
      <c r="L159" s="60">
        <v>28</v>
      </c>
      <c r="M159" s="60">
        <v>34</v>
      </c>
      <c r="N159" s="60">
        <v>32</v>
      </c>
      <c r="O159" s="60">
        <v>97</v>
      </c>
      <c r="P159" s="60">
        <v>0</v>
      </c>
      <c r="Q159" s="60">
        <v>6</v>
      </c>
      <c r="R159" s="60">
        <v>0</v>
      </c>
      <c r="V159" s="64"/>
      <c r="W159" s="64"/>
      <c r="X159" s="64"/>
      <c r="Y159" s="64"/>
      <c r="Z159" s="64"/>
      <c r="AA159" s="64"/>
      <c r="AB159" s="64"/>
      <c r="AC159" s="64"/>
    </row>
    <row r="160" spans="1:29" x14ac:dyDescent="0.25">
      <c r="A160" s="60" t="s">
        <v>290</v>
      </c>
      <c r="B160" s="62">
        <v>44621</v>
      </c>
      <c r="C160" s="62">
        <v>44635</v>
      </c>
      <c r="D160" s="60" t="s">
        <v>27</v>
      </c>
      <c r="E160" s="60">
        <v>6600</v>
      </c>
      <c r="F160" s="60">
        <v>76</v>
      </c>
      <c r="G160" s="60">
        <v>75</v>
      </c>
      <c r="H160" s="60">
        <v>9</v>
      </c>
      <c r="I160" s="60">
        <v>3</v>
      </c>
      <c r="J160" s="60">
        <v>23</v>
      </c>
      <c r="K160" s="60">
        <v>31</v>
      </c>
      <c r="L160" s="60">
        <v>18</v>
      </c>
      <c r="M160" s="60">
        <v>24</v>
      </c>
      <c r="N160" s="60">
        <v>24</v>
      </c>
      <c r="O160" s="60">
        <v>60</v>
      </c>
      <c r="P160" s="60">
        <v>0</v>
      </c>
      <c r="Q160" s="60">
        <v>8</v>
      </c>
      <c r="R160" s="60">
        <v>0</v>
      </c>
      <c r="V160" s="64"/>
      <c r="W160" s="64"/>
      <c r="X160" s="64"/>
      <c r="Y160" s="64"/>
      <c r="Z160" s="64"/>
      <c r="AA160" s="64"/>
      <c r="AB160" s="64"/>
      <c r="AC160" s="64"/>
    </row>
    <row r="161" spans="1:29" x14ac:dyDescent="0.25">
      <c r="A161" s="60" t="s">
        <v>290</v>
      </c>
      <c r="B161" s="62">
        <v>44621</v>
      </c>
      <c r="C161" s="62">
        <v>44635</v>
      </c>
      <c r="D161" s="60" t="s">
        <v>28</v>
      </c>
      <c r="E161" s="60">
        <v>4907</v>
      </c>
      <c r="F161" s="60">
        <v>41</v>
      </c>
      <c r="G161" s="60">
        <v>39</v>
      </c>
      <c r="H161" s="60">
        <v>0</v>
      </c>
      <c r="I161" s="60">
        <v>3</v>
      </c>
      <c r="J161" s="60">
        <v>10</v>
      </c>
      <c r="K161" s="60">
        <v>7</v>
      </c>
      <c r="L161" s="60">
        <v>0</v>
      </c>
      <c r="M161" s="60">
        <v>7</v>
      </c>
      <c r="N161" s="60">
        <v>10</v>
      </c>
      <c r="O161" s="60">
        <v>20</v>
      </c>
      <c r="P161" s="60">
        <v>0</v>
      </c>
      <c r="Q161" s="60">
        <v>2</v>
      </c>
      <c r="R161" s="60">
        <v>0</v>
      </c>
      <c r="V161" s="64"/>
      <c r="W161" s="64"/>
      <c r="X161" s="64"/>
      <c r="Y161" s="64"/>
      <c r="Z161" s="64"/>
      <c r="AA161" s="64"/>
      <c r="AB161" s="64"/>
      <c r="AC161" s="64"/>
    </row>
    <row r="162" spans="1:29" x14ac:dyDescent="0.25">
      <c r="A162" s="60" t="s">
        <v>290</v>
      </c>
      <c r="B162" s="62">
        <v>44621</v>
      </c>
      <c r="C162" s="62">
        <v>44635</v>
      </c>
      <c r="D162" s="60" t="s">
        <v>30</v>
      </c>
      <c r="E162" s="60">
        <v>4360</v>
      </c>
      <c r="F162" s="60">
        <v>39</v>
      </c>
      <c r="G162" s="60">
        <v>34</v>
      </c>
      <c r="H162" s="60">
        <v>4</v>
      </c>
      <c r="I162" s="60">
        <v>2</v>
      </c>
      <c r="J162" s="60">
        <v>11</v>
      </c>
      <c r="K162" s="60">
        <v>9</v>
      </c>
      <c r="L162" s="60">
        <v>9</v>
      </c>
      <c r="M162" s="60">
        <v>6</v>
      </c>
      <c r="N162" s="60">
        <v>9</v>
      </c>
      <c r="O162" s="60">
        <v>27</v>
      </c>
      <c r="P162" s="60">
        <v>0</v>
      </c>
      <c r="Q162" s="60">
        <v>5</v>
      </c>
      <c r="R162" s="60">
        <v>0</v>
      </c>
      <c r="V162" s="64"/>
      <c r="W162" s="64"/>
      <c r="X162" s="64"/>
      <c r="Y162" s="64"/>
      <c r="Z162" s="64"/>
      <c r="AA162" s="64"/>
      <c r="AB162" s="64"/>
      <c r="AC162" s="64"/>
    </row>
    <row r="163" spans="1:29" x14ac:dyDescent="0.25">
      <c r="A163" s="60" t="s">
        <v>290</v>
      </c>
      <c r="B163" s="62">
        <v>44621</v>
      </c>
      <c r="C163" s="62">
        <v>44635</v>
      </c>
      <c r="D163" s="60" t="s">
        <v>21</v>
      </c>
      <c r="E163" s="60">
        <v>8177</v>
      </c>
      <c r="F163" s="60">
        <v>72</v>
      </c>
      <c r="G163" s="60">
        <v>67</v>
      </c>
      <c r="H163" s="60">
        <v>5</v>
      </c>
      <c r="I163" s="60">
        <v>2</v>
      </c>
      <c r="J163" s="60">
        <v>18</v>
      </c>
      <c r="K163" s="60">
        <v>29</v>
      </c>
      <c r="L163" s="60">
        <v>27</v>
      </c>
      <c r="M163" s="60">
        <v>17</v>
      </c>
      <c r="N163" s="60">
        <v>20</v>
      </c>
      <c r="O163" s="60">
        <v>52</v>
      </c>
      <c r="P163" s="60">
        <v>0</v>
      </c>
      <c r="Q163" s="60">
        <v>9</v>
      </c>
      <c r="R163" s="60">
        <v>0</v>
      </c>
      <c r="V163" s="64"/>
      <c r="W163" s="64"/>
      <c r="X163" s="64"/>
      <c r="Y163" s="64"/>
      <c r="Z163" s="64"/>
      <c r="AA163" s="64"/>
      <c r="AB163" s="64"/>
      <c r="AC163" s="64"/>
    </row>
    <row r="164" spans="1:29" x14ac:dyDescent="0.25">
      <c r="A164" s="60" t="s">
        <v>290</v>
      </c>
      <c r="B164" s="62">
        <v>44621</v>
      </c>
      <c r="C164" s="62">
        <v>44635</v>
      </c>
      <c r="D164" s="60" t="s">
        <v>250</v>
      </c>
      <c r="E164" s="60">
        <v>5328</v>
      </c>
      <c r="F164" s="60">
        <v>35</v>
      </c>
      <c r="G164" s="60">
        <v>26</v>
      </c>
      <c r="H164" s="60">
        <v>5</v>
      </c>
      <c r="I164" s="60">
        <v>2</v>
      </c>
      <c r="J164" s="60">
        <v>7</v>
      </c>
      <c r="K164" s="60">
        <v>8</v>
      </c>
      <c r="L164" s="60">
        <v>7</v>
      </c>
      <c r="M164" s="60">
        <v>10</v>
      </c>
      <c r="N164" s="60">
        <v>11</v>
      </c>
      <c r="O164" s="60">
        <v>16</v>
      </c>
      <c r="P164" s="60">
        <v>0</v>
      </c>
      <c r="Q164" s="60">
        <v>0</v>
      </c>
      <c r="R164" s="60">
        <v>0</v>
      </c>
      <c r="V164" s="64"/>
      <c r="W164" s="64"/>
      <c r="X164" s="64"/>
      <c r="Y164" s="64"/>
      <c r="Z164" s="64"/>
      <c r="AA164" s="64"/>
      <c r="AB164" s="64"/>
      <c r="AC164" s="64"/>
    </row>
    <row r="165" spans="1:29" x14ac:dyDescent="0.25">
      <c r="A165" s="60" t="s">
        <v>290</v>
      </c>
      <c r="B165" s="62">
        <v>44621</v>
      </c>
      <c r="C165" s="62">
        <v>44635</v>
      </c>
      <c r="D165" s="60" t="s">
        <v>39</v>
      </c>
      <c r="E165" s="60">
        <v>7889</v>
      </c>
      <c r="F165" s="60">
        <v>38</v>
      </c>
      <c r="G165" s="60">
        <v>37</v>
      </c>
      <c r="H165" s="60">
        <v>4</v>
      </c>
      <c r="I165" s="60">
        <v>6</v>
      </c>
      <c r="J165" s="60">
        <v>16</v>
      </c>
      <c r="K165" s="60">
        <v>19</v>
      </c>
      <c r="L165" s="60">
        <v>9</v>
      </c>
      <c r="M165" s="60">
        <v>19</v>
      </c>
      <c r="N165" s="60">
        <v>19</v>
      </c>
      <c r="O165" s="60">
        <v>31</v>
      </c>
      <c r="P165" s="60">
        <v>0</v>
      </c>
      <c r="Q165" s="60">
        <v>9</v>
      </c>
      <c r="R165" s="60">
        <v>0</v>
      </c>
      <c r="V165" s="64"/>
      <c r="W165" s="64"/>
      <c r="X165" s="64"/>
      <c r="Y165" s="64"/>
      <c r="Z165" s="64"/>
      <c r="AA165" s="64"/>
      <c r="AB165" s="64"/>
      <c r="AC165" s="64"/>
    </row>
    <row r="166" spans="1:29" x14ac:dyDescent="0.25">
      <c r="A166" s="60" t="s">
        <v>290</v>
      </c>
      <c r="B166" s="62">
        <v>44621</v>
      </c>
      <c r="C166" s="62">
        <v>44635</v>
      </c>
      <c r="D166" s="60" t="s">
        <v>34</v>
      </c>
      <c r="E166" s="60">
        <v>5159</v>
      </c>
      <c r="F166" s="60">
        <v>39</v>
      </c>
      <c r="G166" s="60">
        <v>38</v>
      </c>
      <c r="H166" s="60">
        <v>3</v>
      </c>
      <c r="I166" s="60">
        <v>4</v>
      </c>
      <c r="J166" s="60">
        <v>15</v>
      </c>
      <c r="K166" s="60">
        <v>18</v>
      </c>
      <c r="L166" s="60">
        <v>7</v>
      </c>
      <c r="M166" s="60">
        <v>16</v>
      </c>
      <c r="N166" s="60">
        <v>18</v>
      </c>
      <c r="O166" s="60">
        <v>35</v>
      </c>
      <c r="P166" s="60">
        <v>0</v>
      </c>
      <c r="Q166" s="60">
        <v>5</v>
      </c>
      <c r="R166" s="60">
        <v>0</v>
      </c>
      <c r="V166" s="64"/>
      <c r="W166" s="64"/>
      <c r="X166" s="64"/>
      <c r="Y166" s="64"/>
      <c r="Z166" s="64"/>
      <c r="AA166" s="64"/>
      <c r="AB166" s="64"/>
      <c r="AC166" s="64"/>
    </row>
    <row r="167" spans="1:29" x14ac:dyDescent="0.25">
      <c r="A167" s="60" t="s">
        <v>290</v>
      </c>
      <c r="B167" s="62">
        <v>44621</v>
      </c>
      <c r="C167" s="62">
        <v>44635</v>
      </c>
      <c r="D167" s="60" t="s">
        <v>52</v>
      </c>
      <c r="E167" s="60">
        <v>5720</v>
      </c>
      <c r="F167" s="60">
        <v>39</v>
      </c>
      <c r="G167" s="60">
        <v>35</v>
      </c>
      <c r="H167" s="60">
        <v>4</v>
      </c>
      <c r="I167" s="60">
        <v>2</v>
      </c>
      <c r="J167" s="60">
        <v>32</v>
      </c>
      <c r="K167" s="60">
        <v>30</v>
      </c>
      <c r="L167" s="60">
        <v>9</v>
      </c>
      <c r="M167" s="60">
        <v>16</v>
      </c>
      <c r="N167" s="60">
        <v>14</v>
      </c>
      <c r="O167" s="60">
        <v>33</v>
      </c>
      <c r="P167" s="60">
        <v>0</v>
      </c>
      <c r="Q167" s="60">
        <v>2</v>
      </c>
      <c r="R167" s="60">
        <v>0</v>
      </c>
      <c r="V167" s="64"/>
      <c r="W167" s="64"/>
      <c r="X167" s="64"/>
      <c r="Y167" s="64"/>
      <c r="Z167" s="64"/>
      <c r="AA167" s="64"/>
      <c r="AB167" s="64"/>
      <c r="AC167" s="64"/>
    </row>
    <row r="168" spans="1:29" x14ac:dyDescent="0.25">
      <c r="A168" s="60" t="s">
        <v>290</v>
      </c>
      <c r="B168" s="62">
        <v>44621</v>
      </c>
      <c r="C168" s="62">
        <v>44635</v>
      </c>
      <c r="D168" s="60" t="s">
        <v>55</v>
      </c>
      <c r="E168" s="60">
        <v>9904</v>
      </c>
      <c r="F168" s="60">
        <v>63</v>
      </c>
      <c r="G168" s="60">
        <v>58</v>
      </c>
      <c r="H168" s="60">
        <v>2</v>
      </c>
      <c r="I168" s="60">
        <v>7</v>
      </c>
      <c r="J168" s="60">
        <v>23</v>
      </c>
      <c r="K168" s="60">
        <v>31</v>
      </c>
      <c r="L168" s="60">
        <v>7</v>
      </c>
      <c r="M168" s="60">
        <v>22</v>
      </c>
      <c r="N168" s="60">
        <v>19</v>
      </c>
      <c r="O168" s="60">
        <v>55</v>
      </c>
      <c r="P168" s="60">
        <v>0</v>
      </c>
      <c r="Q168" s="60">
        <v>5</v>
      </c>
      <c r="R168" s="60">
        <v>0</v>
      </c>
      <c r="V168" s="64"/>
      <c r="W168" s="64"/>
      <c r="X168" s="64"/>
      <c r="Y168" s="64"/>
      <c r="Z168" s="64"/>
      <c r="AA168" s="64"/>
      <c r="AB168" s="64"/>
      <c r="AC168" s="64"/>
    </row>
    <row r="169" spans="1:29" x14ac:dyDescent="0.25">
      <c r="A169" s="60" t="s">
        <v>290</v>
      </c>
      <c r="B169" s="62">
        <v>44621</v>
      </c>
      <c r="C169" s="62">
        <v>44635</v>
      </c>
      <c r="D169" s="60" t="s">
        <v>57</v>
      </c>
      <c r="E169" s="60">
        <v>11359</v>
      </c>
      <c r="F169" s="60">
        <v>98</v>
      </c>
      <c r="G169" s="60">
        <v>87</v>
      </c>
      <c r="H169" s="60">
        <v>1</v>
      </c>
      <c r="I169" s="60">
        <v>2</v>
      </c>
      <c r="J169" s="60">
        <v>26</v>
      </c>
      <c r="K169" s="60">
        <v>15</v>
      </c>
      <c r="L169" s="60">
        <v>12</v>
      </c>
      <c r="M169" s="60">
        <v>18</v>
      </c>
      <c r="N169" s="60">
        <v>11</v>
      </c>
      <c r="O169" s="60">
        <v>61</v>
      </c>
      <c r="P169" s="60">
        <v>0</v>
      </c>
      <c r="Q169" s="60">
        <v>4</v>
      </c>
      <c r="R169" s="60">
        <v>0</v>
      </c>
      <c r="V169" s="64"/>
      <c r="W169" s="64"/>
      <c r="X169" s="64"/>
      <c r="Y169" s="64"/>
      <c r="Z169" s="64"/>
      <c r="AA169" s="64"/>
      <c r="AB169" s="64"/>
      <c r="AC169" s="64"/>
    </row>
    <row r="170" spans="1:29" x14ac:dyDescent="0.25">
      <c r="A170" s="60" t="s">
        <v>290</v>
      </c>
      <c r="B170" s="62">
        <v>44621</v>
      </c>
      <c r="C170" s="62">
        <v>44635</v>
      </c>
      <c r="D170" s="60" t="s">
        <v>116</v>
      </c>
      <c r="E170" s="60">
        <v>5156</v>
      </c>
      <c r="F170" s="60">
        <v>57</v>
      </c>
      <c r="G170" s="60">
        <v>55</v>
      </c>
      <c r="H170" s="60">
        <v>12</v>
      </c>
      <c r="I170" s="60">
        <v>6</v>
      </c>
      <c r="J170" s="60">
        <v>26</v>
      </c>
      <c r="K170" s="60">
        <v>25</v>
      </c>
      <c r="L170" s="60">
        <v>20</v>
      </c>
      <c r="M170" s="60">
        <v>25</v>
      </c>
      <c r="N170" s="60">
        <v>23</v>
      </c>
      <c r="O170" s="60">
        <v>41</v>
      </c>
      <c r="P170" s="60">
        <v>0</v>
      </c>
      <c r="Q170" s="60">
        <v>9</v>
      </c>
      <c r="R170" s="60">
        <v>0</v>
      </c>
      <c r="V170" s="64"/>
      <c r="W170" s="64"/>
      <c r="X170" s="64"/>
      <c r="Y170" s="64"/>
      <c r="Z170" s="64"/>
      <c r="AA170" s="64"/>
      <c r="AB170" s="64"/>
      <c r="AC170" s="64"/>
    </row>
    <row r="171" spans="1:29" x14ac:dyDescent="0.25">
      <c r="A171" s="60" t="s">
        <v>290</v>
      </c>
      <c r="B171" s="62">
        <v>44621</v>
      </c>
      <c r="C171" s="62">
        <v>44635</v>
      </c>
      <c r="D171" s="60" t="s">
        <v>59</v>
      </c>
      <c r="E171" s="60">
        <v>7145</v>
      </c>
      <c r="F171" s="60">
        <v>65</v>
      </c>
      <c r="G171" s="60">
        <v>63</v>
      </c>
      <c r="H171" s="60">
        <v>1</v>
      </c>
      <c r="I171" s="60">
        <v>2</v>
      </c>
      <c r="J171" s="60">
        <v>12</v>
      </c>
      <c r="K171" s="60">
        <v>21</v>
      </c>
      <c r="L171" s="60">
        <v>8</v>
      </c>
      <c r="M171" s="60">
        <v>22</v>
      </c>
      <c r="N171" s="60">
        <v>20</v>
      </c>
      <c r="O171" s="60">
        <v>50</v>
      </c>
      <c r="P171" s="60">
        <v>0</v>
      </c>
      <c r="Q171" s="60">
        <v>6</v>
      </c>
      <c r="R171" s="60">
        <v>0</v>
      </c>
      <c r="V171" s="64"/>
      <c r="W171" s="64"/>
      <c r="X171" s="64"/>
      <c r="Y171" s="64"/>
      <c r="Z171" s="64"/>
      <c r="AA171" s="64"/>
      <c r="AB171" s="64"/>
      <c r="AC171" s="64"/>
    </row>
    <row r="172" spans="1:29" x14ac:dyDescent="0.25">
      <c r="A172" s="60" t="s">
        <v>290</v>
      </c>
      <c r="B172" s="62">
        <v>44621</v>
      </c>
      <c r="C172" s="62">
        <v>44635</v>
      </c>
      <c r="D172" s="60" t="s">
        <v>65</v>
      </c>
      <c r="E172" s="60">
        <v>11332</v>
      </c>
      <c r="F172" s="60">
        <v>81</v>
      </c>
      <c r="G172" s="60">
        <v>75</v>
      </c>
      <c r="H172" s="60">
        <v>1</v>
      </c>
      <c r="I172" s="60">
        <v>3</v>
      </c>
      <c r="J172" s="60">
        <v>11</v>
      </c>
      <c r="K172" s="60">
        <v>17</v>
      </c>
      <c r="L172" s="60">
        <v>7</v>
      </c>
      <c r="M172" s="60">
        <v>14</v>
      </c>
      <c r="N172" s="60">
        <v>13</v>
      </c>
      <c r="O172" s="60">
        <v>54</v>
      </c>
      <c r="P172" s="60">
        <v>0</v>
      </c>
      <c r="Q172" s="60">
        <v>3</v>
      </c>
      <c r="R172" s="60">
        <v>0</v>
      </c>
      <c r="V172" s="64"/>
      <c r="W172" s="64"/>
      <c r="X172" s="64"/>
      <c r="Y172" s="64"/>
      <c r="Z172" s="64"/>
      <c r="AA172" s="64"/>
      <c r="AB172" s="64"/>
      <c r="AC172" s="64"/>
    </row>
    <row r="173" spans="1:29" x14ac:dyDescent="0.25">
      <c r="A173" s="60" t="s">
        <v>290</v>
      </c>
      <c r="B173" s="62">
        <v>44621</v>
      </c>
      <c r="C173" s="62">
        <v>44635</v>
      </c>
      <c r="D173" s="60" t="s">
        <v>69</v>
      </c>
      <c r="E173" s="60">
        <v>6553</v>
      </c>
      <c r="F173" s="60">
        <v>31</v>
      </c>
      <c r="G173" s="60">
        <v>23</v>
      </c>
      <c r="H173" s="60">
        <v>1</v>
      </c>
      <c r="I173" s="60">
        <v>3</v>
      </c>
      <c r="J173" s="60">
        <v>4</v>
      </c>
      <c r="K173" s="60">
        <v>5</v>
      </c>
      <c r="L173" s="60">
        <v>4</v>
      </c>
      <c r="M173" s="60">
        <v>9</v>
      </c>
      <c r="N173" s="60">
        <v>8</v>
      </c>
      <c r="O173" s="60">
        <v>20</v>
      </c>
      <c r="P173" s="60">
        <v>0</v>
      </c>
      <c r="Q173" s="60">
        <v>0</v>
      </c>
      <c r="R173" s="60">
        <v>0</v>
      </c>
      <c r="V173" s="64"/>
      <c r="W173" s="64"/>
      <c r="X173" s="64"/>
      <c r="Y173" s="64"/>
      <c r="Z173" s="64"/>
      <c r="AA173" s="64"/>
      <c r="AB173" s="64"/>
      <c r="AC173" s="64"/>
    </row>
    <row r="174" spans="1:29" x14ac:dyDescent="0.25">
      <c r="A174" s="60" t="s">
        <v>290</v>
      </c>
      <c r="B174" s="62">
        <v>44621</v>
      </c>
      <c r="C174" s="62">
        <v>44635</v>
      </c>
      <c r="D174" s="60" t="s">
        <v>47</v>
      </c>
      <c r="E174" s="60">
        <v>20613</v>
      </c>
      <c r="F174" s="60">
        <v>244</v>
      </c>
      <c r="G174" s="60">
        <v>235</v>
      </c>
      <c r="H174" s="60">
        <v>18</v>
      </c>
      <c r="I174" s="60">
        <v>2</v>
      </c>
      <c r="J174" s="60">
        <v>51</v>
      </c>
      <c r="K174" s="60">
        <v>58</v>
      </c>
      <c r="L174" s="60">
        <v>59</v>
      </c>
      <c r="M174" s="60">
        <v>45</v>
      </c>
      <c r="N174" s="60">
        <v>51</v>
      </c>
      <c r="O174" s="60">
        <v>160</v>
      </c>
      <c r="P174" s="60">
        <v>0</v>
      </c>
      <c r="Q174" s="60">
        <v>2</v>
      </c>
      <c r="R174" s="60">
        <v>0</v>
      </c>
      <c r="V174" s="64"/>
      <c r="W174" s="64"/>
      <c r="X174" s="64"/>
      <c r="Y174" s="64"/>
      <c r="Z174" s="64"/>
      <c r="AA174" s="64"/>
      <c r="AB174" s="64"/>
      <c r="AC174" s="64"/>
    </row>
    <row r="175" spans="1:29" x14ac:dyDescent="0.25">
      <c r="A175" s="60" t="s">
        <v>290</v>
      </c>
      <c r="B175" s="62">
        <v>44621</v>
      </c>
      <c r="C175" s="62">
        <v>44635</v>
      </c>
      <c r="D175" s="60" t="s">
        <v>77</v>
      </c>
      <c r="E175" s="60">
        <v>6926</v>
      </c>
      <c r="F175" s="60">
        <v>70</v>
      </c>
      <c r="G175" s="60">
        <v>69</v>
      </c>
      <c r="H175" s="60">
        <v>9</v>
      </c>
      <c r="I175" s="60">
        <v>7</v>
      </c>
      <c r="J175" s="60">
        <v>20</v>
      </c>
      <c r="K175" s="60">
        <v>23</v>
      </c>
      <c r="L175" s="60">
        <v>16</v>
      </c>
      <c r="M175" s="60">
        <v>22</v>
      </c>
      <c r="N175" s="60">
        <v>24</v>
      </c>
      <c r="O175" s="60">
        <v>57</v>
      </c>
      <c r="P175" s="60">
        <v>0</v>
      </c>
      <c r="Q175" s="60">
        <v>2</v>
      </c>
      <c r="R175" s="60">
        <v>0</v>
      </c>
      <c r="V175" s="64"/>
      <c r="W175" s="64"/>
      <c r="X175" s="64"/>
      <c r="Y175" s="64"/>
      <c r="Z175" s="64"/>
      <c r="AA175" s="64"/>
      <c r="AB175" s="64"/>
      <c r="AC175" s="64"/>
    </row>
    <row r="176" spans="1:29" x14ac:dyDescent="0.25">
      <c r="A176" s="60" t="s">
        <v>290</v>
      </c>
      <c r="B176" s="62">
        <v>44621</v>
      </c>
      <c r="C176" s="62">
        <v>44635</v>
      </c>
      <c r="D176" s="60" t="s">
        <v>78</v>
      </c>
      <c r="E176" s="60">
        <v>6731</v>
      </c>
      <c r="F176" s="60">
        <v>40</v>
      </c>
      <c r="G176" s="60">
        <v>35</v>
      </c>
      <c r="H176" s="60">
        <v>3</v>
      </c>
      <c r="I176" s="60">
        <v>4</v>
      </c>
      <c r="J176" s="60">
        <v>11</v>
      </c>
      <c r="K176" s="60">
        <v>14</v>
      </c>
      <c r="L176" s="60">
        <v>10</v>
      </c>
      <c r="M176" s="60">
        <v>13</v>
      </c>
      <c r="N176" s="60">
        <v>15</v>
      </c>
      <c r="O176" s="60">
        <v>26</v>
      </c>
      <c r="P176" s="60">
        <v>0</v>
      </c>
      <c r="Q176" s="60">
        <v>4</v>
      </c>
      <c r="R176" s="60">
        <v>0</v>
      </c>
      <c r="V176" s="64"/>
      <c r="W176" s="64"/>
      <c r="X176" s="64"/>
      <c r="Y176" s="64"/>
      <c r="Z176" s="64"/>
      <c r="AA176" s="64"/>
      <c r="AB176" s="64"/>
      <c r="AC176" s="64"/>
    </row>
    <row r="177" spans="1:29" x14ac:dyDescent="0.25">
      <c r="A177" s="60" t="s">
        <v>290</v>
      </c>
      <c r="B177" s="62">
        <v>44621</v>
      </c>
      <c r="C177" s="62">
        <v>44635</v>
      </c>
      <c r="D177" s="60" t="s">
        <v>83</v>
      </c>
      <c r="E177" s="60">
        <v>3879</v>
      </c>
      <c r="F177" s="60">
        <v>25</v>
      </c>
      <c r="G177" s="60">
        <v>21</v>
      </c>
      <c r="H177" s="60">
        <v>1</v>
      </c>
      <c r="I177" s="60">
        <v>2</v>
      </c>
      <c r="J177" s="60">
        <v>5</v>
      </c>
      <c r="K177" s="60">
        <v>14</v>
      </c>
      <c r="L177" s="60">
        <v>7</v>
      </c>
      <c r="M177" s="60">
        <v>6</v>
      </c>
      <c r="N177" s="60">
        <v>5</v>
      </c>
      <c r="O177" s="60">
        <v>17</v>
      </c>
      <c r="P177" s="60">
        <v>0</v>
      </c>
      <c r="Q177" s="60">
        <v>2</v>
      </c>
      <c r="R177" s="60">
        <v>0</v>
      </c>
      <c r="V177" s="64"/>
      <c r="W177" s="64"/>
      <c r="X177" s="64"/>
      <c r="Y177" s="64"/>
      <c r="Z177" s="64"/>
      <c r="AA177" s="64"/>
      <c r="AB177" s="64"/>
      <c r="AC177" s="64"/>
    </row>
    <row r="178" spans="1:29" x14ac:dyDescent="0.25">
      <c r="A178" s="60" t="s">
        <v>290</v>
      </c>
      <c r="B178" s="62">
        <v>44621</v>
      </c>
      <c r="C178" s="62">
        <v>44635</v>
      </c>
      <c r="D178" s="60" t="s">
        <v>84</v>
      </c>
      <c r="E178" s="60">
        <v>4421</v>
      </c>
      <c r="F178" s="60">
        <v>37</v>
      </c>
      <c r="G178" s="60">
        <v>33</v>
      </c>
      <c r="H178" s="60">
        <v>4</v>
      </c>
      <c r="I178" s="60">
        <v>3</v>
      </c>
      <c r="J178" s="60">
        <v>11</v>
      </c>
      <c r="K178" s="60">
        <v>13</v>
      </c>
      <c r="L178" s="60">
        <v>10</v>
      </c>
      <c r="M178" s="60">
        <v>17</v>
      </c>
      <c r="N178" s="60">
        <v>16</v>
      </c>
      <c r="O178" s="60">
        <v>25</v>
      </c>
      <c r="P178" s="60">
        <v>0</v>
      </c>
      <c r="Q178" s="60">
        <v>8</v>
      </c>
      <c r="R178" s="60">
        <v>0</v>
      </c>
      <c r="V178" s="64"/>
      <c r="W178" s="64"/>
      <c r="X178" s="64"/>
      <c r="Y178" s="64"/>
      <c r="Z178" s="64"/>
      <c r="AA178" s="64"/>
      <c r="AB178" s="64"/>
      <c r="AC178" s="64"/>
    </row>
    <row r="179" spans="1:29" x14ac:dyDescent="0.25">
      <c r="A179" s="60" t="s">
        <v>290</v>
      </c>
      <c r="B179" s="62">
        <v>44621</v>
      </c>
      <c r="C179" s="62">
        <v>44635</v>
      </c>
      <c r="D179" s="60" t="s">
        <v>93</v>
      </c>
      <c r="E179" s="60">
        <v>9720</v>
      </c>
      <c r="F179" s="60">
        <v>123</v>
      </c>
      <c r="G179" s="60">
        <v>123</v>
      </c>
      <c r="H179" s="60">
        <v>3</v>
      </c>
      <c r="I179" s="60">
        <v>4</v>
      </c>
      <c r="J179" s="60">
        <v>22</v>
      </c>
      <c r="K179" s="60">
        <v>25</v>
      </c>
      <c r="L179" s="60">
        <v>17</v>
      </c>
      <c r="M179" s="60">
        <v>23</v>
      </c>
      <c r="N179" s="60">
        <v>27</v>
      </c>
      <c r="O179" s="60">
        <v>76</v>
      </c>
      <c r="P179" s="60">
        <v>0</v>
      </c>
      <c r="Q179" s="60">
        <v>17</v>
      </c>
      <c r="R179" s="60">
        <v>0</v>
      </c>
      <c r="V179" s="64"/>
      <c r="W179" s="64"/>
      <c r="X179" s="64"/>
      <c r="Y179" s="64"/>
      <c r="Z179" s="64"/>
      <c r="AA179" s="64"/>
      <c r="AB179" s="64"/>
      <c r="AC179" s="64"/>
    </row>
    <row r="180" spans="1:29" x14ac:dyDescent="0.25">
      <c r="A180" s="60" t="s">
        <v>290</v>
      </c>
      <c r="B180" s="62">
        <v>44621</v>
      </c>
      <c r="C180" s="62">
        <v>44635</v>
      </c>
      <c r="D180" s="60" t="s">
        <v>94</v>
      </c>
      <c r="E180" s="60">
        <v>19462</v>
      </c>
      <c r="F180" s="60">
        <v>137</v>
      </c>
      <c r="G180" s="60">
        <v>134</v>
      </c>
      <c r="H180" s="60">
        <v>6</v>
      </c>
      <c r="I180" s="60">
        <v>2</v>
      </c>
      <c r="J180" s="60">
        <v>23</v>
      </c>
      <c r="K180" s="60">
        <v>35</v>
      </c>
      <c r="L180" s="60">
        <v>25</v>
      </c>
      <c r="M180" s="60">
        <v>28</v>
      </c>
      <c r="N180" s="60">
        <v>32</v>
      </c>
      <c r="O180" s="60">
        <v>108</v>
      </c>
      <c r="P180" s="60">
        <v>0</v>
      </c>
      <c r="Q180" s="60">
        <v>18</v>
      </c>
      <c r="R180" s="60">
        <v>0</v>
      </c>
      <c r="V180" s="64"/>
      <c r="W180" s="64"/>
      <c r="X180" s="64"/>
      <c r="Y180" s="64"/>
      <c r="Z180" s="64"/>
      <c r="AA180" s="64"/>
      <c r="AB180" s="64"/>
      <c r="AC180" s="64"/>
    </row>
    <row r="181" spans="1:29" x14ac:dyDescent="0.25">
      <c r="A181" s="60" t="s">
        <v>290</v>
      </c>
      <c r="B181" s="62">
        <v>44621</v>
      </c>
      <c r="C181" s="62">
        <v>44635</v>
      </c>
      <c r="D181" s="60" t="s">
        <v>91</v>
      </c>
      <c r="E181" s="60">
        <v>9231</v>
      </c>
      <c r="F181" s="60">
        <v>52</v>
      </c>
      <c r="G181" s="60">
        <v>41</v>
      </c>
      <c r="H181" s="60">
        <v>0</v>
      </c>
      <c r="I181" s="60">
        <v>3</v>
      </c>
      <c r="J181" s="60">
        <v>5</v>
      </c>
      <c r="K181" s="60">
        <v>13</v>
      </c>
      <c r="L181" s="60">
        <v>6</v>
      </c>
      <c r="M181" s="60">
        <v>8</v>
      </c>
      <c r="N181" s="60">
        <v>9</v>
      </c>
      <c r="O181" s="60">
        <v>35</v>
      </c>
      <c r="P181" s="60">
        <v>0</v>
      </c>
      <c r="Q181" s="60">
        <v>3</v>
      </c>
      <c r="R181" s="60">
        <v>0</v>
      </c>
      <c r="V181" s="64"/>
      <c r="W181" s="64"/>
      <c r="X181" s="64"/>
      <c r="Y181" s="64"/>
      <c r="Z181" s="64"/>
      <c r="AA181" s="64"/>
      <c r="AB181" s="64"/>
      <c r="AC181" s="64"/>
    </row>
    <row r="182" spans="1:29" x14ac:dyDescent="0.25">
      <c r="A182" s="60" t="s">
        <v>290</v>
      </c>
      <c r="B182" s="62">
        <v>44621</v>
      </c>
      <c r="C182" s="62">
        <v>44635</v>
      </c>
      <c r="D182" s="60" t="s">
        <v>90</v>
      </c>
      <c r="E182" s="60">
        <v>5332</v>
      </c>
      <c r="F182" s="60">
        <v>34</v>
      </c>
      <c r="G182" s="60">
        <v>25</v>
      </c>
      <c r="H182" s="60">
        <v>0</v>
      </c>
      <c r="I182" s="60">
        <v>2</v>
      </c>
      <c r="J182" s="60">
        <v>2</v>
      </c>
      <c r="K182" s="60">
        <v>1</v>
      </c>
      <c r="L182" s="60">
        <v>0</v>
      </c>
      <c r="M182" s="60">
        <v>2</v>
      </c>
      <c r="N182" s="60">
        <v>2</v>
      </c>
      <c r="O182" s="60">
        <v>15</v>
      </c>
      <c r="P182" s="60">
        <v>0</v>
      </c>
      <c r="Q182" s="60">
        <v>0</v>
      </c>
      <c r="R182" s="60">
        <v>0</v>
      </c>
      <c r="V182" s="64"/>
      <c r="W182" s="64"/>
      <c r="X182" s="64"/>
      <c r="Y182" s="64"/>
      <c r="Z182" s="64"/>
      <c r="AA182" s="64"/>
      <c r="AB182" s="64"/>
      <c r="AC182" s="64"/>
    </row>
    <row r="183" spans="1:29" x14ac:dyDescent="0.25">
      <c r="A183" s="60" t="s">
        <v>290</v>
      </c>
      <c r="B183" s="62">
        <v>44652</v>
      </c>
      <c r="C183" s="62">
        <v>44655</v>
      </c>
      <c r="D183" s="60" t="s">
        <v>73</v>
      </c>
      <c r="E183" s="60">
        <v>3539</v>
      </c>
      <c r="F183" s="60">
        <v>25</v>
      </c>
      <c r="G183" s="60">
        <v>24</v>
      </c>
      <c r="H183" s="60">
        <v>0</v>
      </c>
      <c r="I183" s="60">
        <v>10</v>
      </c>
      <c r="J183" s="60">
        <v>17</v>
      </c>
      <c r="K183" s="60">
        <v>18</v>
      </c>
      <c r="L183" s="60">
        <v>0</v>
      </c>
      <c r="M183" s="60">
        <v>3</v>
      </c>
      <c r="N183" s="60">
        <v>4</v>
      </c>
      <c r="O183" s="60">
        <v>23</v>
      </c>
      <c r="P183" s="60">
        <v>0</v>
      </c>
      <c r="Q183" s="60">
        <v>0</v>
      </c>
      <c r="R183" s="60">
        <v>0</v>
      </c>
      <c r="V183" s="64"/>
      <c r="W183" s="64"/>
      <c r="X183" s="64"/>
      <c r="Y183" s="64"/>
      <c r="Z183" s="64"/>
      <c r="AA183" s="64"/>
      <c r="AB183" s="64"/>
      <c r="AC183" s="64"/>
    </row>
    <row r="184" spans="1:29" x14ac:dyDescent="0.25">
      <c r="A184" s="60" t="s">
        <v>290</v>
      </c>
      <c r="B184" s="62">
        <v>44652</v>
      </c>
      <c r="C184" s="62">
        <v>44655</v>
      </c>
      <c r="D184" s="60" t="s">
        <v>90</v>
      </c>
      <c r="E184" s="60">
        <v>5343</v>
      </c>
      <c r="F184" s="60">
        <v>35</v>
      </c>
      <c r="G184" s="60">
        <v>26</v>
      </c>
      <c r="H184" s="60">
        <v>0</v>
      </c>
      <c r="I184" s="60">
        <v>2</v>
      </c>
      <c r="J184" s="60">
        <v>2</v>
      </c>
      <c r="K184" s="60">
        <v>1</v>
      </c>
      <c r="L184" s="60">
        <v>1</v>
      </c>
      <c r="M184" s="60">
        <v>3</v>
      </c>
      <c r="N184" s="60">
        <v>3</v>
      </c>
      <c r="O184" s="60">
        <v>15</v>
      </c>
      <c r="P184" s="60">
        <v>0</v>
      </c>
      <c r="Q184" s="60">
        <v>0</v>
      </c>
      <c r="R184" s="60">
        <v>0</v>
      </c>
      <c r="V184" s="64"/>
      <c r="W184" s="64"/>
      <c r="X184" s="64"/>
      <c r="Y184" s="64"/>
      <c r="Z184" s="64"/>
      <c r="AA184" s="64"/>
      <c r="AB184" s="64"/>
      <c r="AC184" s="64"/>
    </row>
    <row r="185" spans="1:29" x14ac:dyDescent="0.25">
      <c r="A185" s="60" t="s">
        <v>290</v>
      </c>
      <c r="B185" s="62">
        <v>44652</v>
      </c>
      <c r="C185" s="62">
        <v>44655</v>
      </c>
      <c r="D185" s="60" t="s">
        <v>83</v>
      </c>
      <c r="E185" s="60">
        <v>3891</v>
      </c>
      <c r="F185" s="60">
        <v>25</v>
      </c>
      <c r="G185" s="60">
        <v>21</v>
      </c>
      <c r="H185" s="60">
        <v>1</v>
      </c>
      <c r="I185" s="60">
        <v>2</v>
      </c>
      <c r="J185" s="60">
        <v>5</v>
      </c>
      <c r="K185" s="60">
        <v>14</v>
      </c>
      <c r="L185" s="60">
        <v>7</v>
      </c>
      <c r="M185" s="60">
        <v>7</v>
      </c>
      <c r="N185" s="60">
        <v>6</v>
      </c>
      <c r="O185" s="60">
        <v>17</v>
      </c>
      <c r="P185" s="60">
        <v>0</v>
      </c>
      <c r="Q185" s="60">
        <v>2</v>
      </c>
      <c r="R185" s="60">
        <v>0</v>
      </c>
      <c r="V185" s="64"/>
      <c r="W185" s="64"/>
      <c r="X185" s="64"/>
      <c r="Y185" s="64"/>
      <c r="Z185" s="64"/>
      <c r="AA185" s="64"/>
      <c r="AB185" s="64"/>
      <c r="AC185" s="64"/>
    </row>
    <row r="186" spans="1:29" x14ac:dyDescent="0.25">
      <c r="A186" s="60" t="s">
        <v>290</v>
      </c>
      <c r="B186" s="62">
        <v>44652</v>
      </c>
      <c r="C186" s="62">
        <v>44655</v>
      </c>
      <c r="D186" s="60" t="s">
        <v>93</v>
      </c>
      <c r="E186" s="60">
        <v>9704</v>
      </c>
      <c r="F186" s="60">
        <v>121</v>
      </c>
      <c r="G186" s="60">
        <v>121</v>
      </c>
      <c r="H186" s="60">
        <v>3</v>
      </c>
      <c r="I186" s="60">
        <v>4</v>
      </c>
      <c r="J186" s="60">
        <v>24</v>
      </c>
      <c r="K186" s="60">
        <v>27</v>
      </c>
      <c r="L186" s="60">
        <v>19</v>
      </c>
      <c r="M186" s="60">
        <v>25</v>
      </c>
      <c r="N186" s="60">
        <v>29</v>
      </c>
      <c r="O186" s="60">
        <v>76</v>
      </c>
      <c r="P186" s="60">
        <v>0</v>
      </c>
      <c r="Q186" s="60">
        <v>26</v>
      </c>
      <c r="R186" s="60">
        <v>0</v>
      </c>
      <c r="V186" s="64"/>
      <c r="W186" s="64"/>
      <c r="X186" s="64"/>
      <c r="Y186" s="64"/>
      <c r="Z186" s="64"/>
      <c r="AA186" s="64"/>
      <c r="AB186" s="64"/>
      <c r="AC186" s="64"/>
    </row>
    <row r="187" spans="1:29" x14ac:dyDescent="0.25">
      <c r="A187" s="60" t="s">
        <v>290</v>
      </c>
      <c r="B187" s="62">
        <v>44652</v>
      </c>
      <c r="C187" s="62">
        <v>44655</v>
      </c>
      <c r="D187" s="60" t="s">
        <v>52</v>
      </c>
      <c r="E187" s="60">
        <v>5720</v>
      </c>
      <c r="F187" s="60">
        <v>35</v>
      </c>
      <c r="G187" s="60">
        <v>31</v>
      </c>
      <c r="H187" s="60">
        <v>5</v>
      </c>
      <c r="I187" s="60">
        <v>4</v>
      </c>
      <c r="J187" s="60">
        <v>27</v>
      </c>
      <c r="K187" s="60">
        <v>27</v>
      </c>
      <c r="L187" s="60">
        <v>10</v>
      </c>
      <c r="M187" s="60">
        <v>24</v>
      </c>
      <c r="N187" s="60">
        <v>21</v>
      </c>
      <c r="O187" s="60">
        <v>30</v>
      </c>
      <c r="P187" s="60">
        <v>0</v>
      </c>
      <c r="Q187" s="60">
        <v>5</v>
      </c>
      <c r="R187" s="60">
        <v>0</v>
      </c>
      <c r="V187" s="64"/>
      <c r="W187" s="64"/>
      <c r="X187" s="64"/>
      <c r="Y187" s="64"/>
      <c r="Z187" s="64"/>
      <c r="AA187" s="64"/>
      <c r="AB187" s="64"/>
      <c r="AC187" s="64"/>
    </row>
    <row r="188" spans="1:29" x14ac:dyDescent="0.25">
      <c r="A188" s="60" t="s">
        <v>290</v>
      </c>
      <c r="B188" s="62">
        <v>44652</v>
      </c>
      <c r="C188" s="62">
        <v>44655</v>
      </c>
      <c r="D188" s="60" t="s">
        <v>62</v>
      </c>
      <c r="E188" s="60">
        <v>10299</v>
      </c>
      <c r="F188" s="60">
        <v>92</v>
      </c>
      <c r="G188" s="60">
        <v>84</v>
      </c>
      <c r="H188" s="60">
        <v>4</v>
      </c>
      <c r="I188" s="60">
        <v>2</v>
      </c>
      <c r="J188" s="60">
        <v>21</v>
      </c>
      <c r="K188" s="60">
        <v>21</v>
      </c>
      <c r="L188" s="60">
        <v>10</v>
      </c>
      <c r="M188" s="60">
        <v>22</v>
      </c>
      <c r="N188" s="60">
        <v>22</v>
      </c>
      <c r="O188" s="60">
        <v>63</v>
      </c>
      <c r="P188" s="60">
        <v>0</v>
      </c>
      <c r="Q188" s="60">
        <v>9</v>
      </c>
      <c r="R188" s="60">
        <v>0</v>
      </c>
      <c r="V188" s="64"/>
      <c r="W188" s="64"/>
      <c r="X188" s="64"/>
      <c r="Y188" s="64"/>
      <c r="Z188" s="64"/>
      <c r="AA188" s="64"/>
      <c r="AB188" s="64"/>
      <c r="AC188" s="64"/>
    </row>
    <row r="189" spans="1:29" x14ac:dyDescent="0.25">
      <c r="A189" s="60" t="s">
        <v>290</v>
      </c>
      <c r="B189" s="62">
        <v>44652</v>
      </c>
      <c r="C189" s="62">
        <v>44655</v>
      </c>
      <c r="D189" s="60" t="s">
        <v>27</v>
      </c>
      <c r="E189" s="60">
        <v>6588</v>
      </c>
      <c r="F189" s="60">
        <v>77</v>
      </c>
      <c r="G189" s="60">
        <v>76</v>
      </c>
      <c r="H189" s="60">
        <v>11</v>
      </c>
      <c r="I189" s="60">
        <v>4</v>
      </c>
      <c r="J189" s="60">
        <v>60</v>
      </c>
      <c r="K189" s="60">
        <v>64</v>
      </c>
      <c r="L189" s="60">
        <v>18</v>
      </c>
      <c r="M189" s="60">
        <v>27</v>
      </c>
      <c r="N189" s="60">
        <v>27</v>
      </c>
      <c r="O189" s="60">
        <v>69</v>
      </c>
      <c r="P189" s="60">
        <v>0</v>
      </c>
      <c r="Q189" s="60">
        <v>16</v>
      </c>
      <c r="R189" s="60">
        <v>0</v>
      </c>
      <c r="V189" s="64"/>
      <c r="W189" s="64"/>
      <c r="X189" s="64"/>
      <c r="Y189" s="64"/>
      <c r="Z189" s="64"/>
      <c r="AA189" s="64"/>
      <c r="AB189" s="64"/>
      <c r="AC189" s="64"/>
    </row>
    <row r="190" spans="1:29" x14ac:dyDescent="0.25">
      <c r="A190" s="60" t="s">
        <v>290</v>
      </c>
      <c r="B190" s="62">
        <v>44652</v>
      </c>
      <c r="C190" s="62">
        <v>44655</v>
      </c>
      <c r="D190" s="60" t="s">
        <v>28</v>
      </c>
      <c r="E190" s="60">
        <v>4893</v>
      </c>
      <c r="F190" s="60">
        <v>41</v>
      </c>
      <c r="G190" s="60">
        <v>39</v>
      </c>
      <c r="H190" s="60">
        <v>0</v>
      </c>
      <c r="I190" s="60">
        <v>3</v>
      </c>
      <c r="J190" s="60">
        <v>10</v>
      </c>
      <c r="K190" s="60">
        <v>7</v>
      </c>
      <c r="L190" s="60">
        <v>0</v>
      </c>
      <c r="M190" s="60">
        <v>8</v>
      </c>
      <c r="N190" s="60">
        <v>11</v>
      </c>
      <c r="O190" s="60">
        <v>23</v>
      </c>
      <c r="P190" s="60">
        <v>0</v>
      </c>
      <c r="Q190" s="60">
        <v>2</v>
      </c>
      <c r="R190" s="60">
        <v>0</v>
      </c>
      <c r="V190" s="64"/>
      <c r="W190" s="64"/>
      <c r="X190" s="64"/>
      <c r="Y190" s="64"/>
      <c r="Z190" s="64"/>
      <c r="AA190" s="64"/>
      <c r="AB190" s="64"/>
      <c r="AC190" s="64"/>
    </row>
    <row r="191" spans="1:29" x14ac:dyDescent="0.25">
      <c r="A191" s="60" t="s">
        <v>290</v>
      </c>
      <c r="B191" s="62">
        <v>44652</v>
      </c>
      <c r="C191" s="62">
        <v>44655</v>
      </c>
      <c r="D191" s="60" t="s">
        <v>69</v>
      </c>
      <c r="E191" s="60">
        <v>6560</v>
      </c>
      <c r="F191" s="60">
        <v>31</v>
      </c>
      <c r="G191" s="60">
        <v>23</v>
      </c>
      <c r="H191" s="60">
        <v>1</v>
      </c>
      <c r="I191" s="60">
        <v>3</v>
      </c>
      <c r="J191" s="60">
        <v>6</v>
      </c>
      <c r="K191" s="60">
        <v>5</v>
      </c>
      <c r="L191" s="60">
        <v>4</v>
      </c>
      <c r="M191" s="60">
        <v>10</v>
      </c>
      <c r="N191" s="60">
        <v>9</v>
      </c>
      <c r="O191" s="60">
        <v>20</v>
      </c>
      <c r="P191" s="60">
        <v>0</v>
      </c>
      <c r="Q191" s="60">
        <v>0</v>
      </c>
      <c r="R191" s="60">
        <v>0</v>
      </c>
      <c r="V191" s="64"/>
      <c r="W191" s="64"/>
      <c r="X191" s="64"/>
      <c r="Y191" s="64"/>
      <c r="Z191" s="64"/>
      <c r="AA191" s="64"/>
      <c r="AB191" s="64"/>
      <c r="AC191" s="64"/>
    </row>
    <row r="192" spans="1:29" x14ac:dyDescent="0.25">
      <c r="A192" s="60" t="s">
        <v>290</v>
      </c>
      <c r="B192" s="62">
        <v>44652</v>
      </c>
      <c r="C192" s="62">
        <v>44655</v>
      </c>
      <c r="D192" s="60" t="s">
        <v>68</v>
      </c>
      <c r="E192" s="60">
        <v>5836</v>
      </c>
      <c r="F192" s="60">
        <v>45</v>
      </c>
      <c r="G192" s="60">
        <v>28</v>
      </c>
      <c r="H192" s="60">
        <v>4</v>
      </c>
      <c r="I192" s="60">
        <v>2</v>
      </c>
      <c r="J192" s="60">
        <v>11</v>
      </c>
      <c r="K192" s="60">
        <v>10</v>
      </c>
      <c r="L192" s="60">
        <v>11</v>
      </c>
      <c r="M192" s="60">
        <v>12</v>
      </c>
      <c r="N192" s="60">
        <v>12</v>
      </c>
      <c r="O192" s="60">
        <v>25</v>
      </c>
      <c r="P192" s="60">
        <v>0</v>
      </c>
      <c r="Q192" s="60">
        <v>2</v>
      </c>
      <c r="R192" s="60">
        <v>0</v>
      </c>
      <c r="V192" s="64"/>
      <c r="W192" s="64"/>
      <c r="X192" s="64"/>
      <c r="Y192" s="64"/>
      <c r="Z192" s="64"/>
      <c r="AA192" s="64"/>
      <c r="AB192" s="64"/>
      <c r="AC192" s="64"/>
    </row>
    <row r="193" spans="1:29" x14ac:dyDescent="0.25">
      <c r="A193" s="60" t="s">
        <v>290</v>
      </c>
      <c r="B193" s="62">
        <v>44652</v>
      </c>
      <c r="C193" s="62">
        <v>44655</v>
      </c>
      <c r="D193" s="60" t="s">
        <v>65</v>
      </c>
      <c r="E193" s="60">
        <v>11269</v>
      </c>
      <c r="F193" s="60">
        <v>81</v>
      </c>
      <c r="G193" s="60">
        <v>75</v>
      </c>
      <c r="H193" s="60">
        <v>1</v>
      </c>
      <c r="I193" s="60">
        <v>9</v>
      </c>
      <c r="J193" s="60">
        <v>13</v>
      </c>
      <c r="K193" s="60">
        <v>19</v>
      </c>
      <c r="L193" s="60">
        <v>8</v>
      </c>
      <c r="M193" s="60">
        <v>17</v>
      </c>
      <c r="N193" s="60">
        <v>17</v>
      </c>
      <c r="O193" s="60">
        <v>55</v>
      </c>
      <c r="P193" s="60">
        <v>0</v>
      </c>
      <c r="Q193" s="60">
        <v>3</v>
      </c>
      <c r="R193" s="60">
        <v>0</v>
      </c>
      <c r="V193" s="64"/>
      <c r="W193" s="64"/>
      <c r="X193" s="64"/>
      <c r="Y193" s="64"/>
      <c r="Z193" s="64"/>
      <c r="AA193" s="64"/>
      <c r="AB193" s="64"/>
      <c r="AC193" s="64"/>
    </row>
    <row r="194" spans="1:29" x14ac:dyDescent="0.25">
      <c r="A194" s="60" t="s">
        <v>290</v>
      </c>
      <c r="B194" s="62">
        <v>44652</v>
      </c>
      <c r="C194" s="62">
        <v>44655</v>
      </c>
      <c r="D194" s="60" t="s">
        <v>61</v>
      </c>
      <c r="E194" s="60">
        <v>3864</v>
      </c>
      <c r="F194" s="60">
        <v>30</v>
      </c>
      <c r="G194" s="60">
        <v>29</v>
      </c>
      <c r="H194" s="60">
        <v>1</v>
      </c>
      <c r="I194" s="60">
        <v>2</v>
      </c>
      <c r="J194" s="60">
        <v>7</v>
      </c>
      <c r="K194" s="60">
        <v>6</v>
      </c>
      <c r="L194" s="60">
        <v>3</v>
      </c>
      <c r="M194" s="60">
        <v>5</v>
      </c>
      <c r="N194" s="60">
        <v>7</v>
      </c>
      <c r="O194" s="60">
        <v>21</v>
      </c>
      <c r="P194" s="60">
        <v>0</v>
      </c>
      <c r="Q194" s="60">
        <v>9</v>
      </c>
      <c r="R194" s="60">
        <v>0</v>
      </c>
      <c r="V194" s="64"/>
      <c r="W194" s="64"/>
      <c r="X194" s="64"/>
      <c r="Y194" s="64"/>
      <c r="Z194" s="64"/>
      <c r="AA194" s="64"/>
      <c r="AB194" s="64"/>
      <c r="AC194" s="64"/>
    </row>
    <row r="195" spans="1:29" x14ac:dyDescent="0.25">
      <c r="A195" s="60" t="s">
        <v>290</v>
      </c>
      <c r="B195" s="62">
        <v>44652</v>
      </c>
      <c r="C195" s="62">
        <v>44655</v>
      </c>
      <c r="D195" s="60" t="s">
        <v>59</v>
      </c>
      <c r="E195" s="60">
        <v>7190</v>
      </c>
      <c r="F195" s="60">
        <v>65</v>
      </c>
      <c r="G195" s="60">
        <v>63</v>
      </c>
      <c r="H195" s="60">
        <v>1</v>
      </c>
      <c r="I195" s="60">
        <v>3</v>
      </c>
      <c r="J195" s="60">
        <v>13</v>
      </c>
      <c r="K195" s="60">
        <v>22</v>
      </c>
      <c r="L195" s="60">
        <v>9</v>
      </c>
      <c r="M195" s="60">
        <v>27</v>
      </c>
      <c r="N195" s="60">
        <v>24</v>
      </c>
      <c r="O195" s="60">
        <v>54</v>
      </c>
      <c r="P195" s="60">
        <v>0</v>
      </c>
      <c r="Q195" s="60">
        <v>7</v>
      </c>
      <c r="R195" s="60">
        <v>0</v>
      </c>
      <c r="V195" s="64"/>
      <c r="W195" s="64"/>
      <c r="X195" s="64"/>
      <c r="Y195" s="64"/>
      <c r="Z195" s="64"/>
      <c r="AA195" s="64"/>
      <c r="AB195" s="64"/>
      <c r="AC195" s="64"/>
    </row>
    <row r="196" spans="1:29" x14ac:dyDescent="0.25">
      <c r="A196" s="60" t="s">
        <v>290</v>
      </c>
      <c r="B196" s="62">
        <v>44652</v>
      </c>
      <c r="C196" s="62">
        <v>44655</v>
      </c>
      <c r="D196" s="60" t="s">
        <v>57</v>
      </c>
      <c r="E196" s="60">
        <v>11354</v>
      </c>
      <c r="F196" s="60">
        <v>95</v>
      </c>
      <c r="G196" s="60">
        <v>84</v>
      </c>
      <c r="H196" s="60">
        <v>1</v>
      </c>
      <c r="I196" s="60">
        <v>5</v>
      </c>
      <c r="J196" s="60">
        <v>25</v>
      </c>
      <c r="K196" s="60">
        <v>18</v>
      </c>
      <c r="L196" s="60">
        <v>13</v>
      </c>
      <c r="M196" s="60">
        <v>22</v>
      </c>
      <c r="N196" s="60">
        <v>17</v>
      </c>
      <c r="O196" s="60">
        <v>58</v>
      </c>
      <c r="P196" s="60">
        <v>0</v>
      </c>
      <c r="Q196" s="60">
        <v>9</v>
      </c>
      <c r="R196" s="60">
        <v>0</v>
      </c>
      <c r="V196" s="64"/>
      <c r="W196" s="64"/>
      <c r="X196" s="64"/>
      <c r="Y196" s="64"/>
      <c r="Z196" s="64"/>
      <c r="AA196" s="64"/>
      <c r="AB196" s="64"/>
      <c r="AC196" s="64"/>
    </row>
    <row r="197" spans="1:29" x14ac:dyDescent="0.25">
      <c r="A197" s="60" t="s">
        <v>290</v>
      </c>
      <c r="B197" s="62">
        <v>44652</v>
      </c>
      <c r="C197" s="62">
        <v>44655</v>
      </c>
      <c r="D197" s="60" t="s">
        <v>55</v>
      </c>
      <c r="E197" s="60">
        <v>9912</v>
      </c>
      <c r="F197" s="60">
        <v>61</v>
      </c>
      <c r="G197" s="60">
        <v>56</v>
      </c>
      <c r="H197" s="60">
        <v>2</v>
      </c>
      <c r="I197" s="60">
        <v>7</v>
      </c>
      <c r="J197" s="60">
        <v>22</v>
      </c>
      <c r="K197" s="60">
        <v>32</v>
      </c>
      <c r="L197" s="60">
        <v>7</v>
      </c>
      <c r="M197" s="60">
        <v>28</v>
      </c>
      <c r="N197" s="60">
        <v>23</v>
      </c>
      <c r="O197" s="60">
        <v>53</v>
      </c>
      <c r="P197" s="60">
        <v>0</v>
      </c>
      <c r="Q197" s="60">
        <v>4</v>
      </c>
      <c r="R197" s="60">
        <v>0</v>
      </c>
      <c r="V197" s="64"/>
      <c r="W197" s="64"/>
      <c r="X197" s="64"/>
      <c r="Y197" s="64"/>
      <c r="Z197" s="64"/>
      <c r="AA197" s="64"/>
      <c r="AB197" s="64"/>
      <c r="AC197" s="64"/>
    </row>
    <row r="198" spans="1:29" x14ac:dyDescent="0.25">
      <c r="A198" s="60" t="s">
        <v>290</v>
      </c>
      <c r="B198" s="62">
        <v>44652</v>
      </c>
      <c r="C198" s="62">
        <v>44655</v>
      </c>
      <c r="D198" s="60" t="s">
        <v>77</v>
      </c>
      <c r="E198" s="60">
        <v>6936</v>
      </c>
      <c r="F198" s="60">
        <v>70</v>
      </c>
      <c r="G198" s="60">
        <v>69</v>
      </c>
      <c r="H198" s="60">
        <v>10</v>
      </c>
      <c r="I198" s="60">
        <v>8</v>
      </c>
      <c r="J198" s="60">
        <v>21</v>
      </c>
      <c r="K198" s="60">
        <v>24</v>
      </c>
      <c r="L198" s="60">
        <v>18</v>
      </c>
      <c r="M198" s="60">
        <v>27</v>
      </c>
      <c r="N198" s="60">
        <v>29</v>
      </c>
      <c r="O198" s="60">
        <v>58</v>
      </c>
      <c r="P198" s="60">
        <v>0</v>
      </c>
      <c r="Q198" s="60">
        <v>3</v>
      </c>
      <c r="R198" s="60">
        <v>0</v>
      </c>
      <c r="V198" s="64"/>
      <c r="W198" s="64"/>
      <c r="X198" s="64"/>
      <c r="Y198" s="64"/>
      <c r="Z198" s="64"/>
      <c r="AA198" s="64"/>
      <c r="AB198" s="64"/>
      <c r="AC198" s="64"/>
    </row>
    <row r="199" spans="1:29" x14ac:dyDescent="0.25">
      <c r="A199" s="60" t="s">
        <v>290</v>
      </c>
      <c r="B199" s="62">
        <v>44652</v>
      </c>
      <c r="C199" s="62">
        <v>44655</v>
      </c>
      <c r="D199" s="60" t="s">
        <v>3</v>
      </c>
      <c r="E199" s="60">
        <v>5546</v>
      </c>
      <c r="F199" s="60">
        <v>48</v>
      </c>
      <c r="G199" s="60">
        <v>48</v>
      </c>
      <c r="H199" s="60">
        <v>2</v>
      </c>
      <c r="I199" s="60">
        <v>11</v>
      </c>
      <c r="J199" s="60">
        <v>22</v>
      </c>
      <c r="K199" s="60">
        <v>18</v>
      </c>
      <c r="L199" s="60">
        <v>7</v>
      </c>
      <c r="M199" s="60">
        <v>13</v>
      </c>
      <c r="N199" s="60">
        <v>12</v>
      </c>
      <c r="O199" s="60">
        <v>43</v>
      </c>
      <c r="P199" s="60">
        <v>0</v>
      </c>
      <c r="Q199" s="60">
        <v>23</v>
      </c>
      <c r="R199" s="60">
        <v>0</v>
      </c>
      <c r="V199" s="64"/>
      <c r="W199" s="64"/>
      <c r="X199" s="64"/>
      <c r="Y199" s="64"/>
      <c r="Z199" s="64"/>
      <c r="AA199" s="64"/>
      <c r="AB199" s="64"/>
      <c r="AC199" s="64"/>
    </row>
    <row r="200" spans="1:29" x14ac:dyDescent="0.25">
      <c r="A200" s="60" t="s">
        <v>290</v>
      </c>
      <c r="B200" s="62">
        <v>44652</v>
      </c>
      <c r="C200" s="62">
        <v>44655</v>
      </c>
      <c r="D200" s="60" t="s">
        <v>225</v>
      </c>
      <c r="E200" s="60">
        <v>6574</v>
      </c>
      <c r="F200" s="60">
        <v>50</v>
      </c>
      <c r="G200" s="60">
        <v>37</v>
      </c>
      <c r="H200" s="60">
        <v>0</v>
      </c>
      <c r="I200" s="60">
        <v>8</v>
      </c>
      <c r="J200" s="60">
        <v>3</v>
      </c>
      <c r="K200" s="60">
        <v>5</v>
      </c>
      <c r="L200" s="60">
        <v>5</v>
      </c>
      <c r="M200" s="60">
        <v>8</v>
      </c>
      <c r="N200" s="60">
        <v>8</v>
      </c>
      <c r="O200" s="60">
        <v>31</v>
      </c>
      <c r="P200" s="60">
        <v>0</v>
      </c>
      <c r="Q200" s="60">
        <v>2</v>
      </c>
      <c r="R200" s="60">
        <v>0</v>
      </c>
      <c r="V200" s="64"/>
      <c r="W200" s="64"/>
      <c r="X200" s="64"/>
      <c r="Y200" s="64"/>
      <c r="Z200" s="64"/>
      <c r="AA200" s="64"/>
      <c r="AB200" s="64"/>
      <c r="AC200" s="64"/>
    </row>
    <row r="201" spans="1:29" x14ac:dyDescent="0.25">
      <c r="A201" s="60" t="s">
        <v>290</v>
      </c>
      <c r="B201" s="62">
        <v>44652</v>
      </c>
      <c r="C201" s="62">
        <v>44655</v>
      </c>
      <c r="D201" s="60" t="s">
        <v>10</v>
      </c>
      <c r="E201" s="60">
        <v>4859</v>
      </c>
      <c r="F201" s="60">
        <v>48</v>
      </c>
      <c r="G201" s="60">
        <v>41</v>
      </c>
      <c r="H201" s="60">
        <v>5</v>
      </c>
      <c r="I201" s="60">
        <v>5</v>
      </c>
      <c r="J201" s="60">
        <v>8</v>
      </c>
      <c r="K201" s="60">
        <v>14</v>
      </c>
      <c r="L201" s="60">
        <v>11</v>
      </c>
      <c r="M201" s="60">
        <v>16</v>
      </c>
      <c r="N201" s="60">
        <v>14</v>
      </c>
      <c r="O201" s="60">
        <v>33</v>
      </c>
      <c r="P201" s="60">
        <v>0</v>
      </c>
      <c r="Q201" s="60">
        <v>5</v>
      </c>
      <c r="R201" s="60">
        <v>0</v>
      </c>
      <c r="V201" s="64"/>
      <c r="W201" s="64"/>
      <c r="X201" s="64"/>
      <c r="Y201" s="64"/>
      <c r="Z201" s="64"/>
      <c r="AA201" s="64"/>
      <c r="AB201" s="64"/>
      <c r="AC201" s="64"/>
    </row>
    <row r="202" spans="1:29" x14ac:dyDescent="0.25">
      <c r="A202" s="60" t="s">
        <v>290</v>
      </c>
      <c r="B202" s="62">
        <v>44652</v>
      </c>
      <c r="C202" s="62">
        <v>44655</v>
      </c>
      <c r="D202" s="60" t="s">
        <v>21</v>
      </c>
      <c r="E202" s="60">
        <v>8231</v>
      </c>
      <c r="F202" s="60">
        <v>72</v>
      </c>
      <c r="G202" s="60">
        <v>67</v>
      </c>
      <c r="H202" s="60">
        <v>8</v>
      </c>
      <c r="I202" s="60">
        <v>6</v>
      </c>
      <c r="J202" s="60">
        <v>21</v>
      </c>
      <c r="K202" s="60">
        <v>31</v>
      </c>
      <c r="L202" s="60">
        <v>28</v>
      </c>
      <c r="M202" s="60">
        <v>20</v>
      </c>
      <c r="N202" s="60">
        <v>24</v>
      </c>
      <c r="O202" s="60">
        <v>55</v>
      </c>
      <c r="P202" s="60">
        <v>0</v>
      </c>
      <c r="Q202" s="60">
        <v>18</v>
      </c>
      <c r="R202" s="60">
        <v>0</v>
      </c>
      <c r="V202" s="64"/>
      <c r="W202" s="64"/>
      <c r="X202" s="64"/>
      <c r="Y202" s="64"/>
      <c r="Z202" s="64"/>
      <c r="AA202" s="64"/>
      <c r="AB202" s="64"/>
      <c r="AC202" s="64"/>
    </row>
    <row r="203" spans="1:29" x14ac:dyDescent="0.25">
      <c r="A203" s="60" t="s">
        <v>290</v>
      </c>
      <c r="B203" s="62">
        <v>44652</v>
      </c>
      <c r="C203" s="62">
        <v>44655</v>
      </c>
      <c r="D203" s="60" t="s">
        <v>23</v>
      </c>
      <c r="E203" s="60">
        <v>6650</v>
      </c>
      <c r="F203" s="60">
        <v>49</v>
      </c>
      <c r="G203" s="60">
        <v>49</v>
      </c>
      <c r="H203" s="60">
        <v>9</v>
      </c>
      <c r="I203" s="60">
        <v>3</v>
      </c>
      <c r="J203" s="60">
        <v>27</v>
      </c>
      <c r="K203" s="60">
        <v>34</v>
      </c>
      <c r="L203" s="60">
        <v>28</v>
      </c>
      <c r="M203" s="60">
        <v>14</v>
      </c>
      <c r="N203" s="60">
        <v>11</v>
      </c>
      <c r="O203" s="60">
        <v>45</v>
      </c>
      <c r="P203" s="60">
        <v>0</v>
      </c>
      <c r="Q203" s="60">
        <v>6</v>
      </c>
      <c r="R203" s="60">
        <v>0</v>
      </c>
      <c r="V203" s="64"/>
      <c r="W203" s="64"/>
      <c r="X203" s="64"/>
      <c r="Y203" s="64"/>
      <c r="Z203" s="64"/>
      <c r="AA203" s="64"/>
      <c r="AB203" s="64"/>
      <c r="AC203" s="64"/>
    </row>
    <row r="204" spans="1:29" x14ac:dyDescent="0.25">
      <c r="A204" s="60" t="s">
        <v>290</v>
      </c>
      <c r="B204" s="62">
        <v>44652</v>
      </c>
      <c r="C204" s="62">
        <v>44655</v>
      </c>
      <c r="D204" s="60" t="s">
        <v>44</v>
      </c>
      <c r="E204" s="60">
        <v>3535</v>
      </c>
      <c r="F204" s="60">
        <v>50</v>
      </c>
      <c r="G204" s="60">
        <v>42</v>
      </c>
      <c r="H204" s="60">
        <v>1</v>
      </c>
      <c r="I204" s="60">
        <v>2</v>
      </c>
      <c r="J204" s="60">
        <v>8</v>
      </c>
      <c r="K204" s="60">
        <v>11</v>
      </c>
      <c r="L204" s="60">
        <v>7</v>
      </c>
      <c r="M204" s="60">
        <v>6</v>
      </c>
      <c r="N204" s="60">
        <v>7</v>
      </c>
      <c r="O204" s="60">
        <v>24</v>
      </c>
      <c r="P204" s="60">
        <v>0</v>
      </c>
      <c r="Q204" s="60">
        <v>0</v>
      </c>
      <c r="R204" s="60">
        <v>0</v>
      </c>
      <c r="V204" s="64"/>
      <c r="W204" s="64"/>
      <c r="X204" s="64"/>
      <c r="Y204" s="64"/>
      <c r="Z204" s="64"/>
      <c r="AA204" s="64"/>
      <c r="AB204" s="64"/>
      <c r="AC204" s="64"/>
    </row>
    <row r="205" spans="1:29" x14ac:dyDescent="0.25">
      <c r="A205" s="60" t="s">
        <v>290</v>
      </c>
      <c r="B205" s="62">
        <v>44652</v>
      </c>
      <c r="C205" s="62">
        <v>44655</v>
      </c>
      <c r="D205" s="60" t="s">
        <v>42</v>
      </c>
      <c r="E205" s="60">
        <v>3427</v>
      </c>
      <c r="F205" s="60">
        <v>19</v>
      </c>
      <c r="G205" s="60">
        <v>19</v>
      </c>
      <c r="H205" s="60">
        <v>2</v>
      </c>
      <c r="I205" s="60">
        <v>3</v>
      </c>
      <c r="J205" s="60">
        <v>6</v>
      </c>
      <c r="K205" s="60">
        <v>6</v>
      </c>
      <c r="L205" s="60">
        <v>4</v>
      </c>
      <c r="M205" s="60">
        <v>8</v>
      </c>
      <c r="N205" s="60">
        <v>6</v>
      </c>
      <c r="O205" s="60">
        <v>16</v>
      </c>
      <c r="P205" s="60">
        <v>0</v>
      </c>
      <c r="Q205" s="60">
        <v>3</v>
      </c>
      <c r="R205" s="60">
        <v>0</v>
      </c>
      <c r="V205" s="64"/>
      <c r="W205" s="64"/>
      <c r="X205" s="64"/>
      <c r="Y205" s="64"/>
      <c r="Z205" s="64"/>
      <c r="AA205" s="64"/>
      <c r="AB205" s="64"/>
      <c r="AC205" s="64"/>
    </row>
    <row r="206" spans="1:29" x14ac:dyDescent="0.25">
      <c r="A206" s="60" t="s">
        <v>290</v>
      </c>
      <c r="B206" s="62">
        <v>44652</v>
      </c>
      <c r="C206" s="62">
        <v>44655</v>
      </c>
      <c r="D206" s="60" t="s">
        <v>39</v>
      </c>
      <c r="E206" s="60">
        <v>7911</v>
      </c>
      <c r="F206" s="60">
        <v>38</v>
      </c>
      <c r="G206" s="60">
        <v>37</v>
      </c>
      <c r="H206" s="60">
        <v>5</v>
      </c>
      <c r="I206" s="60">
        <v>7</v>
      </c>
      <c r="J206" s="60">
        <v>17</v>
      </c>
      <c r="K206" s="60">
        <v>20</v>
      </c>
      <c r="L206" s="60">
        <v>10</v>
      </c>
      <c r="M206" s="60">
        <v>21</v>
      </c>
      <c r="N206" s="60">
        <v>20</v>
      </c>
      <c r="O206" s="60">
        <v>32</v>
      </c>
      <c r="P206" s="60">
        <v>0</v>
      </c>
      <c r="Q206" s="60">
        <v>11</v>
      </c>
      <c r="R206" s="60">
        <v>0</v>
      </c>
      <c r="V206" s="64"/>
      <c r="W206" s="64"/>
      <c r="X206" s="64"/>
      <c r="Y206" s="64"/>
      <c r="Z206" s="64"/>
      <c r="AA206" s="64"/>
      <c r="AB206" s="64"/>
      <c r="AC206" s="64"/>
    </row>
    <row r="207" spans="1:29" x14ac:dyDescent="0.25">
      <c r="A207" s="60" t="s">
        <v>290</v>
      </c>
      <c r="B207" s="62">
        <v>44652</v>
      </c>
      <c r="C207" s="62">
        <v>44655</v>
      </c>
      <c r="D207" s="60" t="s">
        <v>250</v>
      </c>
      <c r="E207" s="60">
        <v>5392</v>
      </c>
      <c r="F207" s="60">
        <v>35</v>
      </c>
      <c r="G207" s="60">
        <v>26</v>
      </c>
      <c r="H207" s="60">
        <v>5</v>
      </c>
      <c r="I207" s="60">
        <v>2</v>
      </c>
      <c r="J207" s="60">
        <v>8</v>
      </c>
      <c r="K207" s="60">
        <v>10</v>
      </c>
      <c r="L207" s="60">
        <v>7</v>
      </c>
      <c r="M207" s="60">
        <v>11</v>
      </c>
      <c r="N207" s="60">
        <v>11</v>
      </c>
      <c r="O207" s="60">
        <v>20</v>
      </c>
      <c r="P207" s="60">
        <v>0</v>
      </c>
      <c r="Q207" s="60">
        <v>3</v>
      </c>
      <c r="R207" s="60">
        <v>0</v>
      </c>
      <c r="V207" s="64"/>
      <c r="W207" s="64"/>
      <c r="X207" s="64"/>
      <c r="Y207" s="64"/>
      <c r="Z207" s="64"/>
      <c r="AA207" s="64"/>
      <c r="AB207" s="64"/>
      <c r="AC207" s="64"/>
    </row>
    <row r="208" spans="1:29" x14ac:dyDescent="0.25">
      <c r="A208" s="60" t="s">
        <v>290</v>
      </c>
      <c r="B208" s="62">
        <v>44652</v>
      </c>
      <c r="C208" s="62">
        <v>44655</v>
      </c>
      <c r="D208" s="60" t="s">
        <v>34</v>
      </c>
      <c r="E208" s="60">
        <v>5185</v>
      </c>
      <c r="F208" s="60">
        <v>36</v>
      </c>
      <c r="G208" s="60">
        <v>35</v>
      </c>
      <c r="H208" s="60">
        <v>4</v>
      </c>
      <c r="I208" s="60">
        <v>5</v>
      </c>
      <c r="J208" s="60">
        <v>20</v>
      </c>
      <c r="K208" s="60">
        <v>18</v>
      </c>
      <c r="L208" s="60">
        <v>8</v>
      </c>
      <c r="M208" s="60">
        <v>17</v>
      </c>
      <c r="N208" s="60">
        <v>19</v>
      </c>
      <c r="O208" s="60">
        <v>33</v>
      </c>
      <c r="P208" s="60">
        <v>0</v>
      </c>
      <c r="Q208" s="60">
        <v>7</v>
      </c>
      <c r="R208" s="60">
        <v>0</v>
      </c>
      <c r="V208" s="64"/>
      <c r="W208" s="64"/>
      <c r="X208" s="64"/>
      <c r="Y208" s="64"/>
      <c r="Z208" s="64"/>
      <c r="AA208" s="64"/>
      <c r="AB208" s="64"/>
      <c r="AC208" s="64"/>
    </row>
    <row r="209" spans="1:29" x14ac:dyDescent="0.25">
      <c r="A209" s="60" t="s">
        <v>290</v>
      </c>
      <c r="B209" s="62">
        <v>44652</v>
      </c>
      <c r="C209" s="62">
        <v>44655</v>
      </c>
      <c r="D209" s="60" t="s">
        <v>78</v>
      </c>
      <c r="E209" s="60">
        <v>6715</v>
      </c>
      <c r="F209" s="60">
        <v>39</v>
      </c>
      <c r="G209" s="60">
        <v>34</v>
      </c>
      <c r="H209" s="60">
        <v>4</v>
      </c>
      <c r="I209" s="60">
        <v>4</v>
      </c>
      <c r="J209" s="60">
        <v>10</v>
      </c>
      <c r="K209" s="60">
        <v>14</v>
      </c>
      <c r="L209" s="60">
        <v>11</v>
      </c>
      <c r="M209" s="60">
        <v>13</v>
      </c>
      <c r="N209" s="60">
        <v>16</v>
      </c>
      <c r="O209" s="60">
        <v>25</v>
      </c>
      <c r="P209" s="60">
        <v>0</v>
      </c>
      <c r="Q209" s="60">
        <v>6</v>
      </c>
      <c r="R209" s="60">
        <v>0</v>
      </c>
      <c r="V209" s="64"/>
      <c r="W209" s="64"/>
      <c r="X209" s="64"/>
      <c r="Y209" s="64"/>
      <c r="Z209" s="64"/>
      <c r="AA209" s="64"/>
      <c r="AB209" s="64"/>
      <c r="AC209" s="64"/>
    </row>
    <row r="210" spans="1:29" x14ac:dyDescent="0.25">
      <c r="A210" s="60" t="s">
        <v>290</v>
      </c>
      <c r="B210" s="62">
        <v>44652</v>
      </c>
      <c r="C210" s="62">
        <v>44655</v>
      </c>
      <c r="D210" s="60" t="s">
        <v>5</v>
      </c>
      <c r="E210" s="60">
        <v>9542</v>
      </c>
      <c r="F210" s="60">
        <v>99</v>
      </c>
      <c r="G210" s="60">
        <v>94</v>
      </c>
      <c r="H210" s="60">
        <v>2</v>
      </c>
      <c r="I210" s="60">
        <v>2</v>
      </c>
      <c r="J210" s="60">
        <v>16</v>
      </c>
      <c r="K210" s="60">
        <v>17</v>
      </c>
      <c r="L210" s="60">
        <v>12</v>
      </c>
      <c r="M210" s="60">
        <v>16</v>
      </c>
      <c r="N210" s="60">
        <v>20</v>
      </c>
      <c r="O210" s="60">
        <v>63</v>
      </c>
      <c r="P210" s="60">
        <v>0</v>
      </c>
      <c r="Q210" s="60">
        <v>10</v>
      </c>
      <c r="R210" s="60">
        <v>0</v>
      </c>
      <c r="V210" s="64"/>
      <c r="W210" s="64"/>
      <c r="X210" s="64"/>
      <c r="Y210" s="64"/>
      <c r="Z210" s="64"/>
      <c r="AA210" s="64"/>
      <c r="AB210" s="64"/>
      <c r="AC210" s="64"/>
    </row>
    <row r="211" spans="1:29" x14ac:dyDescent="0.25">
      <c r="A211" s="60" t="s">
        <v>290</v>
      </c>
      <c r="B211" s="62">
        <v>44652</v>
      </c>
      <c r="C211" s="62">
        <v>44655</v>
      </c>
      <c r="D211" s="60" t="s">
        <v>46</v>
      </c>
      <c r="E211" s="60">
        <v>5038</v>
      </c>
      <c r="F211" s="60">
        <v>20</v>
      </c>
      <c r="G211" s="60">
        <v>16</v>
      </c>
      <c r="H211" s="60">
        <v>3</v>
      </c>
      <c r="I211" s="60">
        <v>3</v>
      </c>
      <c r="J211" s="60">
        <v>9</v>
      </c>
      <c r="K211" s="60">
        <v>11</v>
      </c>
      <c r="L211" s="60">
        <v>5</v>
      </c>
      <c r="M211" s="60">
        <v>10</v>
      </c>
      <c r="N211" s="60">
        <v>10</v>
      </c>
      <c r="O211" s="60">
        <v>16</v>
      </c>
      <c r="P211" s="60">
        <v>0</v>
      </c>
      <c r="Q211" s="60">
        <v>1</v>
      </c>
      <c r="R211" s="60">
        <v>0</v>
      </c>
      <c r="V211" s="64"/>
      <c r="W211" s="64"/>
      <c r="X211" s="64"/>
      <c r="Y211" s="64"/>
      <c r="Z211" s="64"/>
      <c r="AA211" s="64"/>
      <c r="AB211" s="64"/>
      <c r="AC211" s="64"/>
    </row>
    <row r="212" spans="1:29" x14ac:dyDescent="0.25">
      <c r="A212" s="60" t="s">
        <v>290</v>
      </c>
      <c r="B212" s="62">
        <v>44652</v>
      </c>
      <c r="C212" s="62">
        <v>44655</v>
      </c>
      <c r="D212" s="60" t="s">
        <v>45</v>
      </c>
      <c r="E212" s="60">
        <v>3265</v>
      </c>
      <c r="F212" s="60">
        <v>34</v>
      </c>
      <c r="G212" s="60">
        <v>34</v>
      </c>
      <c r="H212" s="60">
        <v>4</v>
      </c>
      <c r="I212" s="60">
        <v>2</v>
      </c>
      <c r="J212" s="60">
        <v>24</v>
      </c>
      <c r="K212" s="60">
        <v>13</v>
      </c>
      <c r="L212" s="60">
        <v>11</v>
      </c>
      <c r="M212" s="60">
        <v>23</v>
      </c>
      <c r="N212" s="60">
        <v>19</v>
      </c>
      <c r="O212" s="60">
        <v>30</v>
      </c>
      <c r="P212" s="60">
        <v>0</v>
      </c>
      <c r="Q212" s="60">
        <v>4</v>
      </c>
      <c r="R212" s="60">
        <v>0</v>
      </c>
      <c r="V212" s="64"/>
      <c r="W212" s="64"/>
      <c r="X212" s="64"/>
      <c r="Y212" s="64"/>
      <c r="Z212" s="64"/>
      <c r="AA212" s="64"/>
      <c r="AB212" s="64"/>
      <c r="AC212" s="64"/>
    </row>
    <row r="213" spans="1:29" x14ac:dyDescent="0.25">
      <c r="A213" s="60" t="s">
        <v>290</v>
      </c>
      <c r="B213" s="62">
        <v>44652</v>
      </c>
      <c r="C213" s="62">
        <v>44655</v>
      </c>
      <c r="D213" s="60" t="s">
        <v>18</v>
      </c>
      <c r="E213" s="60">
        <v>5258</v>
      </c>
      <c r="F213" s="60">
        <v>38</v>
      </c>
      <c r="G213" s="60">
        <v>33</v>
      </c>
      <c r="H213" s="60">
        <v>1</v>
      </c>
      <c r="I213" s="60">
        <v>3</v>
      </c>
      <c r="J213" s="60">
        <v>3</v>
      </c>
      <c r="K213" s="60">
        <v>12</v>
      </c>
      <c r="L213" s="60">
        <v>6</v>
      </c>
      <c r="M213" s="60">
        <v>10</v>
      </c>
      <c r="N213" s="60">
        <v>9</v>
      </c>
      <c r="O213" s="60">
        <v>29</v>
      </c>
      <c r="P213" s="60">
        <v>0</v>
      </c>
      <c r="Q213" s="60">
        <v>2</v>
      </c>
      <c r="R213" s="60">
        <v>0</v>
      </c>
      <c r="V213" s="64"/>
      <c r="W213" s="64"/>
      <c r="X213" s="64"/>
      <c r="Y213" s="64"/>
      <c r="Z213" s="64"/>
      <c r="AA213" s="64"/>
      <c r="AB213" s="64"/>
      <c r="AC213" s="64"/>
    </row>
    <row r="214" spans="1:29" x14ac:dyDescent="0.25">
      <c r="A214" s="60" t="s">
        <v>290</v>
      </c>
      <c r="B214" s="62">
        <v>44652</v>
      </c>
      <c r="C214" s="62">
        <v>44655</v>
      </c>
      <c r="D214" s="60" t="s">
        <v>17</v>
      </c>
      <c r="E214" s="60">
        <v>3547</v>
      </c>
      <c r="F214" s="60">
        <v>18</v>
      </c>
      <c r="G214" s="60">
        <v>15</v>
      </c>
      <c r="H214" s="60">
        <v>3</v>
      </c>
      <c r="I214" s="60">
        <v>4</v>
      </c>
      <c r="J214" s="60">
        <v>5</v>
      </c>
      <c r="K214" s="60">
        <v>6</v>
      </c>
      <c r="L214" s="60">
        <v>8</v>
      </c>
      <c r="M214" s="60">
        <v>7</v>
      </c>
      <c r="N214" s="60">
        <v>9</v>
      </c>
      <c r="O214" s="60">
        <v>15</v>
      </c>
      <c r="P214" s="60">
        <v>0</v>
      </c>
      <c r="Q214" s="60">
        <v>3</v>
      </c>
      <c r="R214" s="60">
        <v>0</v>
      </c>
      <c r="V214" s="64"/>
      <c r="W214" s="64"/>
      <c r="X214" s="64"/>
      <c r="Y214" s="64"/>
      <c r="Z214" s="64"/>
      <c r="AA214" s="64"/>
      <c r="AB214" s="64"/>
      <c r="AC214" s="64"/>
    </row>
    <row r="215" spans="1:29" x14ac:dyDescent="0.25">
      <c r="A215" s="60" t="s">
        <v>290</v>
      </c>
      <c r="B215" s="62">
        <v>44652</v>
      </c>
      <c r="C215" s="62">
        <v>44655</v>
      </c>
      <c r="D215" s="60" t="s">
        <v>12</v>
      </c>
      <c r="E215" s="60">
        <v>7567</v>
      </c>
      <c r="F215" s="60">
        <v>81</v>
      </c>
      <c r="G215" s="60">
        <v>68</v>
      </c>
      <c r="H215" s="60">
        <v>1</v>
      </c>
      <c r="I215" s="60">
        <v>3</v>
      </c>
      <c r="J215" s="60">
        <v>8</v>
      </c>
      <c r="K215" s="60">
        <v>19</v>
      </c>
      <c r="L215" s="60">
        <v>10</v>
      </c>
      <c r="M215" s="60">
        <v>28</v>
      </c>
      <c r="N215" s="60">
        <v>26</v>
      </c>
      <c r="O215" s="60">
        <v>56</v>
      </c>
      <c r="P215" s="60">
        <v>0</v>
      </c>
      <c r="Q215" s="60">
        <v>10</v>
      </c>
      <c r="R215" s="60">
        <v>0</v>
      </c>
      <c r="V215" s="64"/>
      <c r="W215" s="64"/>
      <c r="X215" s="64"/>
      <c r="Y215" s="64"/>
      <c r="Z215" s="64"/>
      <c r="AA215" s="64"/>
      <c r="AB215" s="64"/>
      <c r="AC215" s="64"/>
    </row>
    <row r="216" spans="1:29" x14ac:dyDescent="0.25">
      <c r="A216" s="60" t="s">
        <v>290</v>
      </c>
      <c r="B216" s="62">
        <v>44652</v>
      </c>
      <c r="C216" s="62">
        <v>44655</v>
      </c>
      <c r="D216" s="60" t="s">
        <v>30</v>
      </c>
      <c r="E216" s="60">
        <v>4395</v>
      </c>
      <c r="F216" s="60">
        <v>41</v>
      </c>
      <c r="G216" s="60">
        <v>35</v>
      </c>
      <c r="H216" s="60">
        <v>6</v>
      </c>
      <c r="I216" s="60">
        <v>6</v>
      </c>
      <c r="J216" s="60">
        <v>14</v>
      </c>
      <c r="K216" s="60">
        <v>13</v>
      </c>
      <c r="L216" s="60">
        <v>12</v>
      </c>
      <c r="M216" s="60">
        <v>8</v>
      </c>
      <c r="N216" s="60">
        <v>11</v>
      </c>
      <c r="O216" s="60">
        <v>29</v>
      </c>
      <c r="P216" s="60">
        <v>0</v>
      </c>
      <c r="Q216" s="60">
        <v>7</v>
      </c>
      <c r="R216" s="60">
        <v>0</v>
      </c>
      <c r="V216" s="64"/>
      <c r="W216" s="64"/>
      <c r="X216" s="64"/>
      <c r="Y216" s="64"/>
      <c r="Z216" s="64"/>
      <c r="AA216" s="64"/>
      <c r="AB216" s="64"/>
      <c r="AC216" s="64"/>
    </row>
    <row r="217" spans="1:29" x14ac:dyDescent="0.25">
      <c r="A217" s="60" t="s">
        <v>290</v>
      </c>
      <c r="B217" s="62">
        <v>44652</v>
      </c>
      <c r="C217" s="62">
        <v>44655</v>
      </c>
      <c r="D217" s="60" t="s">
        <v>24</v>
      </c>
      <c r="E217" s="60">
        <v>21322</v>
      </c>
      <c r="F217" s="60">
        <v>131</v>
      </c>
      <c r="G217" s="60">
        <v>129</v>
      </c>
      <c r="H217" s="60">
        <v>12</v>
      </c>
      <c r="I217" s="60">
        <v>21</v>
      </c>
      <c r="J217" s="60">
        <v>39</v>
      </c>
      <c r="K217" s="60">
        <v>78</v>
      </c>
      <c r="L217" s="60">
        <v>34</v>
      </c>
      <c r="M217" s="60">
        <v>38</v>
      </c>
      <c r="N217" s="60">
        <v>37</v>
      </c>
      <c r="O217" s="60">
        <v>99</v>
      </c>
      <c r="P217" s="60">
        <v>0</v>
      </c>
      <c r="Q217" s="60">
        <v>16</v>
      </c>
      <c r="R217" s="60">
        <v>0</v>
      </c>
      <c r="V217" s="64"/>
      <c r="W217" s="64"/>
      <c r="X217" s="64"/>
      <c r="Y217" s="64"/>
      <c r="Z217" s="64"/>
      <c r="AA217" s="64"/>
      <c r="AB217" s="64"/>
      <c r="AC217" s="64"/>
    </row>
    <row r="218" spans="1:29" x14ac:dyDescent="0.25">
      <c r="A218" s="60" t="s">
        <v>290</v>
      </c>
      <c r="B218" s="62">
        <v>44682</v>
      </c>
      <c r="C218" s="62">
        <v>44687</v>
      </c>
      <c r="D218" s="60" t="s">
        <v>5</v>
      </c>
      <c r="E218" s="60">
        <v>9589</v>
      </c>
      <c r="F218" s="60">
        <v>100</v>
      </c>
      <c r="G218" s="60">
        <v>95</v>
      </c>
      <c r="H218" s="60">
        <v>4</v>
      </c>
      <c r="I218" s="60">
        <v>4</v>
      </c>
      <c r="J218" s="60">
        <v>19</v>
      </c>
      <c r="K218" s="60">
        <v>22</v>
      </c>
      <c r="L218" s="60">
        <v>12</v>
      </c>
      <c r="M218" s="60">
        <v>19</v>
      </c>
      <c r="N218" s="60">
        <v>23</v>
      </c>
      <c r="O218" s="60">
        <v>63</v>
      </c>
      <c r="P218" s="60">
        <v>0</v>
      </c>
      <c r="Q218" s="60">
        <v>15</v>
      </c>
      <c r="R218" s="60">
        <v>0</v>
      </c>
      <c r="V218" s="64"/>
      <c r="W218" s="64"/>
      <c r="X218" s="64"/>
      <c r="Y218" s="64"/>
      <c r="Z218" s="64"/>
      <c r="AA218" s="64"/>
      <c r="AB218" s="64"/>
      <c r="AC218" s="64"/>
    </row>
    <row r="219" spans="1:29" x14ac:dyDescent="0.25">
      <c r="A219" s="60" t="s">
        <v>290</v>
      </c>
      <c r="B219" s="62">
        <v>44682</v>
      </c>
      <c r="C219" s="62">
        <v>44687</v>
      </c>
      <c r="D219" s="60" t="s">
        <v>12</v>
      </c>
      <c r="E219" s="60">
        <v>7596</v>
      </c>
      <c r="F219" s="60">
        <v>81</v>
      </c>
      <c r="G219" s="60">
        <v>68</v>
      </c>
      <c r="H219" s="60">
        <v>1</v>
      </c>
      <c r="I219" s="60">
        <v>4</v>
      </c>
      <c r="J219" s="60">
        <v>8</v>
      </c>
      <c r="K219" s="60">
        <v>19</v>
      </c>
      <c r="L219" s="60">
        <v>12</v>
      </c>
      <c r="M219" s="60">
        <v>30</v>
      </c>
      <c r="N219" s="60">
        <v>28</v>
      </c>
      <c r="O219" s="60">
        <v>57</v>
      </c>
      <c r="P219" s="60">
        <v>0</v>
      </c>
      <c r="Q219" s="60">
        <v>10</v>
      </c>
      <c r="R219" s="60">
        <v>0</v>
      </c>
      <c r="V219" s="64"/>
      <c r="W219" s="64"/>
      <c r="X219" s="64"/>
      <c r="Y219" s="64"/>
      <c r="Z219" s="64"/>
      <c r="AA219" s="64"/>
      <c r="AB219" s="64"/>
      <c r="AC219" s="64"/>
    </row>
    <row r="220" spans="1:29" x14ac:dyDescent="0.25">
      <c r="A220" s="60" t="s">
        <v>290</v>
      </c>
      <c r="B220" s="62">
        <v>44682</v>
      </c>
      <c r="C220" s="62">
        <v>44687</v>
      </c>
      <c r="D220" s="60" t="s">
        <v>3</v>
      </c>
      <c r="E220" s="60">
        <v>5533</v>
      </c>
      <c r="F220" s="60">
        <v>48</v>
      </c>
      <c r="G220" s="60">
        <v>48</v>
      </c>
      <c r="H220" s="60">
        <v>3</v>
      </c>
      <c r="I220" s="60">
        <v>14</v>
      </c>
      <c r="J220" s="60">
        <v>28</v>
      </c>
      <c r="K220" s="60">
        <v>25</v>
      </c>
      <c r="L220" s="60">
        <v>7</v>
      </c>
      <c r="M220" s="60">
        <v>16</v>
      </c>
      <c r="N220" s="60">
        <v>15</v>
      </c>
      <c r="O220" s="60">
        <v>44</v>
      </c>
      <c r="P220" s="60">
        <v>0</v>
      </c>
      <c r="Q220" s="60">
        <v>28</v>
      </c>
      <c r="R220" s="60">
        <v>0</v>
      </c>
      <c r="V220" s="64"/>
      <c r="W220" s="64"/>
      <c r="X220" s="64"/>
      <c r="Y220" s="64"/>
      <c r="Z220" s="64"/>
      <c r="AA220" s="64"/>
      <c r="AB220" s="64"/>
      <c r="AC220" s="64"/>
    </row>
    <row r="221" spans="1:29" x14ac:dyDescent="0.25">
      <c r="A221" s="60" t="s">
        <v>290</v>
      </c>
      <c r="B221" s="62">
        <v>44682</v>
      </c>
      <c r="C221" s="62">
        <v>44687</v>
      </c>
      <c r="D221" s="60" t="s">
        <v>17</v>
      </c>
      <c r="E221" s="60">
        <v>3535</v>
      </c>
      <c r="F221" s="60">
        <v>18</v>
      </c>
      <c r="G221" s="60">
        <v>15</v>
      </c>
      <c r="H221" s="60">
        <v>3</v>
      </c>
      <c r="I221" s="60">
        <v>4</v>
      </c>
      <c r="J221" s="60">
        <v>5</v>
      </c>
      <c r="K221" s="60">
        <v>7</v>
      </c>
      <c r="L221" s="60">
        <v>8</v>
      </c>
      <c r="M221" s="60">
        <v>8</v>
      </c>
      <c r="N221" s="60">
        <v>10</v>
      </c>
      <c r="O221" s="60">
        <v>15</v>
      </c>
      <c r="P221" s="60">
        <v>0</v>
      </c>
      <c r="Q221" s="60">
        <v>3</v>
      </c>
      <c r="R221" s="60">
        <v>0</v>
      </c>
      <c r="V221" s="64"/>
      <c r="W221" s="64"/>
      <c r="X221" s="64"/>
      <c r="Y221" s="64"/>
      <c r="Z221" s="64"/>
      <c r="AA221" s="64"/>
      <c r="AB221" s="64"/>
      <c r="AC221" s="64"/>
    </row>
    <row r="222" spans="1:29" x14ac:dyDescent="0.25">
      <c r="A222" s="60" t="s">
        <v>290</v>
      </c>
      <c r="B222" s="62">
        <v>44682</v>
      </c>
      <c r="C222" s="62">
        <v>44687</v>
      </c>
      <c r="D222" s="60" t="s">
        <v>45</v>
      </c>
      <c r="E222" s="60">
        <v>3283</v>
      </c>
      <c r="F222" s="60">
        <v>34</v>
      </c>
      <c r="G222" s="60">
        <v>34</v>
      </c>
      <c r="H222" s="60">
        <v>6</v>
      </c>
      <c r="I222" s="60">
        <v>5</v>
      </c>
      <c r="J222" s="60">
        <v>24</v>
      </c>
      <c r="K222" s="60">
        <v>15</v>
      </c>
      <c r="L222" s="60">
        <v>13</v>
      </c>
      <c r="M222" s="60">
        <v>25</v>
      </c>
      <c r="N222" s="60">
        <v>20</v>
      </c>
      <c r="O222" s="60">
        <v>30</v>
      </c>
      <c r="P222" s="60">
        <v>0</v>
      </c>
      <c r="Q222" s="60">
        <v>5</v>
      </c>
      <c r="R222" s="60">
        <v>0</v>
      </c>
      <c r="V222" s="64"/>
      <c r="W222" s="64"/>
      <c r="X222" s="64"/>
      <c r="Y222" s="64"/>
      <c r="Z222" s="64"/>
      <c r="AA222" s="64"/>
      <c r="AB222" s="64"/>
      <c r="AC222" s="64"/>
    </row>
    <row r="223" spans="1:29" x14ac:dyDescent="0.25">
      <c r="A223" s="60" t="s">
        <v>290</v>
      </c>
      <c r="B223" s="62">
        <v>44682</v>
      </c>
      <c r="C223" s="62">
        <v>44687</v>
      </c>
      <c r="D223" s="60" t="s">
        <v>28</v>
      </c>
      <c r="E223" s="60">
        <v>4889</v>
      </c>
      <c r="F223" s="60">
        <v>41</v>
      </c>
      <c r="G223" s="60">
        <v>39</v>
      </c>
      <c r="H223" s="60">
        <v>0</v>
      </c>
      <c r="I223" s="60">
        <v>4</v>
      </c>
      <c r="J223" s="60">
        <v>11</v>
      </c>
      <c r="K223" s="60">
        <v>8</v>
      </c>
      <c r="L223" s="60">
        <v>0</v>
      </c>
      <c r="M223" s="60">
        <v>9</v>
      </c>
      <c r="N223" s="60">
        <v>14</v>
      </c>
      <c r="O223" s="60">
        <v>23</v>
      </c>
      <c r="P223" s="60">
        <v>0</v>
      </c>
      <c r="Q223" s="60">
        <v>3</v>
      </c>
      <c r="R223" s="60">
        <v>0</v>
      </c>
      <c r="V223" s="64"/>
      <c r="W223" s="64"/>
      <c r="X223" s="64"/>
      <c r="Y223" s="64"/>
      <c r="Z223" s="64"/>
      <c r="AA223" s="64"/>
      <c r="AB223" s="64"/>
      <c r="AC223" s="64"/>
    </row>
    <row r="224" spans="1:29" x14ac:dyDescent="0.25">
      <c r="A224" s="60" t="s">
        <v>290</v>
      </c>
      <c r="B224" s="62">
        <v>44682</v>
      </c>
      <c r="C224" s="62">
        <v>44687</v>
      </c>
      <c r="D224" s="60" t="s">
        <v>30</v>
      </c>
      <c r="E224" s="60">
        <v>4402</v>
      </c>
      <c r="F224" s="60">
        <v>39</v>
      </c>
      <c r="G224" s="60">
        <v>33</v>
      </c>
      <c r="H224" s="60">
        <v>5</v>
      </c>
      <c r="I224" s="60">
        <v>6</v>
      </c>
      <c r="J224" s="60">
        <v>14</v>
      </c>
      <c r="K224" s="60">
        <v>12</v>
      </c>
      <c r="L224" s="60">
        <v>11</v>
      </c>
      <c r="M224" s="60">
        <v>8</v>
      </c>
      <c r="N224" s="60">
        <v>11</v>
      </c>
      <c r="O224" s="60">
        <v>27</v>
      </c>
      <c r="P224" s="60">
        <v>0</v>
      </c>
      <c r="Q224" s="60">
        <v>7</v>
      </c>
      <c r="R224" s="60">
        <v>0</v>
      </c>
      <c r="V224" s="64"/>
      <c r="W224" s="64"/>
      <c r="X224" s="64"/>
      <c r="Y224" s="64"/>
      <c r="Z224" s="64"/>
      <c r="AA224" s="64"/>
      <c r="AB224" s="64"/>
      <c r="AC224" s="64"/>
    </row>
    <row r="225" spans="1:29" x14ac:dyDescent="0.25">
      <c r="A225" s="60" t="s">
        <v>290</v>
      </c>
      <c r="B225" s="62">
        <v>44682</v>
      </c>
      <c r="C225" s="62">
        <v>44687</v>
      </c>
      <c r="D225" s="60" t="s">
        <v>34</v>
      </c>
      <c r="E225" s="60">
        <v>5189</v>
      </c>
      <c r="F225" s="60">
        <v>36</v>
      </c>
      <c r="G225" s="60">
        <v>35</v>
      </c>
      <c r="H225" s="60">
        <v>4</v>
      </c>
      <c r="I225" s="60">
        <v>5</v>
      </c>
      <c r="J225" s="60">
        <v>21</v>
      </c>
      <c r="K225" s="60">
        <v>18</v>
      </c>
      <c r="L225" s="60">
        <v>8</v>
      </c>
      <c r="M225" s="60">
        <v>18</v>
      </c>
      <c r="N225" s="60">
        <v>20</v>
      </c>
      <c r="O225" s="60">
        <v>33</v>
      </c>
      <c r="P225" s="60">
        <v>0</v>
      </c>
      <c r="Q225" s="60">
        <v>9</v>
      </c>
      <c r="R225" s="60">
        <v>0</v>
      </c>
      <c r="V225" s="64"/>
      <c r="W225" s="64"/>
      <c r="X225" s="64"/>
      <c r="Y225" s="64"/>
      <c r="Z225" s="64"/>
      <c r="AA225" s="64"/>
      <c r="AB225" s="64"/>
      <c r="AC225" s="64"/>
    </row>
    <row r="226" spans="1:29" x14ac:dyDescent="0.25">
      <c r="A226" s="60" t="s">
        <v>290</v>
      </c>
      <c r="B226" s="62">
        <v>44682</v>
      </c>
      <c r="C226" s="62">
        <v>44687</v>
      </c>
      <c r="D226" s="60" t="s">
        <v>250</v>
      </c>
      <c r="E226" s="60">
        <v>5455</v>
      </c>
      <c r="F226" s="60">
        <v>35</v>
      </c>
      <c r="G226" s="60">
        <v>26</v>
      </c>
      <c r="H226" s="60">
        <v>5</v>
      </c>
      <c r="I226" s="60">
        <v>2</v>
      </c>
      <c r="J226" s="60">
        <v>8</v>
      </c>
      <c r="K226" s="60">
        <v>11</v>
      </c>
      <c r="L226" s="60">
        <v>7</v>
      </c>
      <c r="M226" s="60">
        <v>12</v>
      </c>
      <c r="N226" s="60">
        <v>12</v>
      </c>
      <c r="O226" s="60">
        <v>20</v>
      </c>
      <c r="P226" s="60">
        <v>0</v>
      </c>
      <c r="Q226" s="60">
        <v>3</v>
      </c>
      <c r="R226" s="60">
        <v>0</v>
      </c>
      <c r="V226" s="64"/>
      <c r="W226" s="64"/>
      <c r="X226" s="64"/>
      <c r="Y226" s="64"/>
      <c r="Z226" s="64"/>
      <c r="AA226" s="64"/>
      <c r="AB226" s="64"/>
      <c r="AC226" s="64"/>
    </row>
    <row r="227" spans="1:29" x14ac:dyDescent="0.25">
      <c r="A227" s="60" t="s">
        <v>290</v>
      </c>
      <c r="B227" s="62">
        <v>44682</v>
      </c>
      <c r="C227" s="62">
        <v>44687</v>
      </c>
      <c r="D227" s="60" t="s">
        <v>40</v>
      </c>
      <c r="E227" s="60">
        <v>5049</v>
      </c>
      <c r="F227" s="60">
        <v>49</v>
      </c>
      <c r="G227" s="60">
        <v>43</v>
      </c>
      <c r="H227" s="60">
        <v>2</v>
      </c>
      <c r="I227" s="60">
        <v>8</v>
      </c>
      <c r="J227" s="60">
        <v>11</v>
      </c>
      <c r="K227" s="60">
        <v>21</v>
      </c>
      <c r="L227" s="60">
        <v>4</v>
      </c>
      <c r="M227" s="60">
        <v>11</v>
      </c>
      <c r="N227" s="60">
        <v>13</v>
      </c>
      <c r="O227" s="60">
        <v>36</v>
      </c>
      <c r="P227" s="60">
        <v>0</v>
      </c>
      <c r="Q227" s="60">
        <v>4</v>
      </c>
      <c r="R227" s="60">
        <v>0</v>
      </c>
      <c r="V227" s="64"/>
      <c r="W227" s="64"/>
      <c r="X227" s="64"/>
      <c r="Y227" s="64"/>
      <c r="Z227" s="64"/>
      <c r="AA227" s="64"/>
      <c r="AB227" s="64"/>
      <c r="AC227" s="64"/>
    </row>
    <row r="228" spans="1:29" x14ac:dyDescent="0.25">
      <c r="A228" s="60" t="s">
        <v>290</v>
      </c>
      <c r="B228" s="62">
        <v>44682</v>
      </c>
      <c r="C228" s="62">
        <v>44687</v>
      </c>
      <c r="D228" s="60" t="s">
        <v>42</v>
      </c>
      <c r="E228" s="60">
        <v>3440</v>
      </c>
      <c r="F228" s="60">
        <v>19</v>
      </c>
      <c r="G228" s="60">
        <v>19</v>
      </c>
      <c r="H228" s="60">
        <v>3</v>
      </c>
      <c r="I228" s="60">
        <v>3</v>
      </c>
      <c r="J228" s="60">
        <v>6</v>
      </c>
      <c r="K228" s="60">
        <v>8</v>
      </c>
      <c r="L228" s="60">
        <v>7</v>
      </c>
      <c r="M228" s="60">
        <v>8</v>
      </c>
      <c r="N228" s="60">
        <v>7</v>
      </c>
      <c r="O228" s="60">
        <v>16</v>
      </c>
      <c r="P228" s="60">
        <v>0</v>
      </c>
      <c r="Q228" s="60">
        <v>3</v>
      </c>
      <c r="R228" s="60">
        <v>0</v>
      </c>
      <c r="V228" s="64"/>
      <c r="W228" s="64"/>
      <c r="X228" s="64"/>
      <c r="Y228" s="64"/>
      <c r="Z228" s="64"/>
      <c r="AA228" s="64"/>
      <c r="AB228" s="64"/>
      <c r="AC228" s="64"/>
    </row>
    <row r="229" spans="1:29" x14ac:dyDescent="0.25">
      <c r="A229" s="60" t="s">
        <v>290</v>
      </c>
      <c r="B229" s="62">
        <v>44682</v>
      </c>
      <c r="C229" s="62">
        <v>44687</v>
      </c>
      <c r="D229" s="60" t="s">
        <v>44</v>
      </c>
      <c r="E229" s="60">
        <v>3528</v>
      </c>
      <c r="F229" s="60">
        <v>49</v>
      </c>
      <c r="G229" s="60">
        <v>41</v>
      </c>
      <c r="H229" s="60">
        <v>1</v>
      </c>
      <c r="I229" s="60">
        <v>2</v>
      </c>
      <c r="J229" s="60">
        <v>8</v>
      </c>
      <c r="K229" s="60">
        <v>11</v>
      </c>
      <c r="L229" s="60">
        <v>7</v>
      </c>
      <c r="M229" s="60">
        <v>10</v>
      </c>
      <c r="N229" s="60">
        <v>11</v>
      </c>
      <c r="O229" s="60">
        <v>24</v>
      </c>
      <c r="P229" s="60">
        <v>0</v>
      </c>
      <c r="Q229" s="60">
        <v>0</v>
      </c>
      <c r="R229" s="60">
        <v>0</v>
      </c>
      <c r="V229" s="64"/>
      <c r="W229" s="64"/>
      <c r="X229" s="64"/>
      <c r="Y229" s="64"/>
      <c r="Z229" s="64"/>
      <c r="AA229" s="64"/>
      <c r="AB229" s="64"/>
      <c r="AC229" s="64"/>
    </row>
    <row r="230" spans="1:29" x14ac:dyDescent="0.25">
      <c r="A230" s="60" t="s">
        <v>290</v>
      </c>
      <c r="B230" s="62">
        <v>44682</v>
      </c>
      <c r="C230" s="62">
        <v>44687</v>
      </c>
      <c r="D230" s="60" t="s">
        <v>225</v>
      </c>
      <c r="E230" s="60">
        <v>6567</v>
      </c>
      <c r="F230" s="60">
        <v>49</v>
      </c>
      <c r="G230" s="60">
        <v>36</v>
      </c>
      <c r="H230" s="60">
        <v>1</v>
      </c>
      <c r="I230" s="60">
        <v>8</v>
      </c>
      <c r="J230" s="60">
        <v>4</v>
      </c>
      <c r="K230" s="60">
        <v>7</v>
      </c>
      <c r="L230" s="60">
        <v>7</v>
      </c>
      <c r="M230" s="60">
        <v>8</v>
      </c>
      <c r="N230" s="60">
        <v>8</v>
      </c>
      <c r="O230" s="60">
        <v>30</v>
      </c>
      <c r="P230" s="60">
        <v>0</v>
      </c>
      <c r="Q230" s="60">
        <v>4</v>
      </c>
      <c r="R230" s="60">
        <v>0</v>
      </c>
      <c r="V230" s="64"/>
      <c r="W230" s="64"/>
      <c r="X230" s="64"/>
      <c r="Y230" s="64"/>
      <c r="Z230" s="64"/>
      <c r="AA230" s="64"/>
      <c r="AB230" s="64"/>
      <c r="AC230" s="64"/>
    </row>
    <row r="231" spans="1:29" x14ac:dyDescent="0.25">
      <c r="A231" s="60" t="s">
        <v>290</v>
      </c>
      <c r="B231" s="62">
        <v>44682</v>
      </c>
      <c r="C231" s="62">
        <v>44687</v>
      </c>
      <c r="D231" s="60" t="s">
        <v>52</v>
      </c>
      <c r="E231" s="60">
        <v>5739</v>
      </c>
      <c r="F231" s="60">
        <v>33</v>
      </c>
      <c r="G231" s="60">
        <v>29</v>
      </c>
      <c r="H231" s="60">
        <v>8</v>
      </c>
      <c r="I231" s="60">
        <v>6</v>
      </c>
      <c r="J231" s="60">
        <v>25</v>
      </c>
      <c r="K231" s="60">
        <v>25</v>
      </c>
      <c r="L231" s="60">
        <v>12</v>
      </c>
      <c r="M231" s="60">
        <v>24</v>
      </c>
      <c r="N231" s="60">
        <v>22</v>
      </c>
      <c r="O231" s="60">
        <v>28</v>
      </c>
      <c r="P231" s="60">
        <v>0</v>
      </c>
      <c r="Q231" s="60">
        <v>5</v>
      </c>
      <c r="R231" s="60">
        <v>0</v>
      </c>
      <c r="V231" s="64"/>
      <c r="W231" s="64"/>
      <c r="X231" s="64"/>
      <c r="Y231" s="64"/>
      <c r="Z231" s="64"/>
      <c r="AA231" s="64"/>
      <c r="AB231" s="64"/>
      <c r="AC231" s="64"/>
    </row>
    <row r="232" spans="1:29" x14ac:dyDescent="0.25">
      <c r="A232" s="60" t="s">
        <v>290</v>
      </c>
      <c r="B232" s="62">
        <v>44682</v>
      </c>
      <c r="C232" s="62">
        <v>44687</v>
      </c>
      <c r="D232" s="60" t="s">
        <v>57</v>
      </c>
      <c r="E232" s="60">
        <v>11349</v>
      </c>
      <c r="F232" s="60">
        <v>94</v>
      </c>
      <c r="G232" s="60">
        <v>83</v>
      </c>
      <c r="H232" s="60">
        <v>2</v>
      </c>
      <c r="I232" s="60">
        <v>6</v>
      </c>
      <c r="J232" s="60">
        <v>25</v>
      </c>
      <c r="K232" s="60">
        <v>24</v>
      </c>
      <c r="L232" s="60">
        <v>16</v>
      </c>
      <c r="M232" s="60">
        <v>27</v>
      </c>
      <c r="N232" s="60">
        <v>22</v>
      </c>
      <c r="O232" s="60">
        <v>60</v>
      </c>
      <c r="P232" s="60">
        <v>0</v>
      </c>
      <c r="Q232" s="60">
        <v>10</v>
      </c>
      <c r="R232" s="60">
        <v>0</v>
      </c>
      <c r="V232" s="64"/>
      <c r="W232" s="64"/>
      <c r="X232" s="64"/>
      <c r="Y232" s="64"/>
      <c r="Z232" s="64"/>
      <c r="AA232" s="64"/>
      <c r="AB232" s="64"/>
      <c r="AC232" s="64"/>
    </row>
    <row r="233" spans="1:29" x14ac:dyDescent="0.25">
      <c r="A233" s="60" t="s">
        <v>290</v>
      </c>
      <c r="B233" s="62">
        <v>44682</v>
      </c>
      <c r="C233" s="62">
        <v>44687</v>
      </c>
      <c r="D233" s="60" t="s">
        <v>59</v>
      </c>
      <c r="E233" s="60">
        <v>7201</v>
      </c>
      <c r="F233" s="60">
        <v>65</v>
      </c>
      <c r="G233" s="60">
        <v>62</v>
      </c>
      <c r="H233" s="60">
        <v>1</v>
      </c>
      <c r="I233" s="60">
        <v>5</v>
      </c>
      <c r="J233" s="60">
        <v>13</v>
      </c>
      <c r="K233" s="60">
        <v>24</v>
      </c>
      <c r="L233" s="60">
        <v>9</v>
      </c>
      <c r="M233" s="60">
        <v>29</v>
      </c>
      <c r="N233" s="60">
        <v>27</v>
      </c>
      <c r="O233" s="60">
        <v>54</v>
      </c>
      <c r="P233" s="60">
        <v>0</v>
      </c>
      <c r="Q233" s="60">
        <v>10</v>
      </c>
      <c r="R233" s="60">
        <v>0</v>
      </c>
      <c r="V233" s="64"/>
      <c r="W233" s="64"/>
      <c r="X233" s="64"/>
      <c r="Y233" s="64"/>
      <c r="Z233" s="64"/>
      <c r="AA233" s="64"/>
      <c r="AB233" s="64"/>
      <c r="AC233" s="64"/>
    </row>
    <row r="234" spans="1:29" x14ac:dyDescent="0.25">
      <c r="A234" s="60" t="s">
        <v>290</v>
      </c>
      <c r="B234" s="62">
        <v>44682</v>
      </c>
      <c r="C234" s="62">
        <v>44687</v>
      </c>
      <c r="D234" s="60" t="s">
        <v>62</v>
      </c>
      <c r="E234" s="60">
        <v>10284</v>
      </c>
      <c r="F234" s="60">
        <v>92</v>
      </c>
      <c r="G234" s="60">
        <v>84</v>
      </c>
      <c r="H234" s="60">
        <v>3</v>
      </c>
      <c r="I234" s="60">
        <v>4</v>
      </c>
      <c r="J234" s="60">
        <v>22</v>
      </c>
      <c r="K234" s="60">
        <v>23</v>
      </c>
      <c r="L234" s="60">
        <v>10</v>
      </c>
      <c r="M234" s="60">
        <v>22</v>
      </c>
      <c r="N234" s="60">
        <v>22</v>
      </c>
      <c r="O234" s="60">
        <v>64</v>
      </c>
      <c r="P234" s="60">
        <v>0</v>
      </c>
      <c r="Q234" s="60">
        <v>10</v>
      </c>
      <c r="R234" s="60">
        <v>0</v>
      </c>
      <c r="V234" s="64"/>
      <c r="W234" s="64"/>
      <c r="X234" s="64"/>
      <c r="Y234" s="64"/>
      <c r="Z234" s="64"/>
      <c r="AA234" s="64"/>
      <c r="AB234" s="64"/>
      <c r="AC234" s="64"/>
    </row>
    <row r="235" spans="1:29" x14ac:dyDescent="0.25">
      <c r="A235" s="60" t="s">
        <v>290</v>
      </c>
      <c r="B235" s="62">
        <v>44682</v>
      </c>
      <c r="C235" s="62">
        <v>44687</v>
      </c>
      <c r="D235" s="60" t="s">
        <v>65</v>
      </c>
      <c r="E235" s="60">
        <v>11256</v>
      </c>
      <c r="F235" s="60">
        <v>79</v>
      </c>
      <c r="G235" s="60">
        <v>74</v>
      </c>
      <c r="H235" s="60">
        <v>2</v>
      </c>
      <c r="I235" s="60">
        <v>11</v>
      </c>
      <c r="J235" s="60">
        <v>14</v>
      </c>
      <c r="K235" s="60">
        <v>22</v>
      </c>
      <c r="L235" s="60">
        <v>10</v>
      </c>
      <c r="M235" s="60">
        <v>20</v>
      </c>
      <c r="N235" s="60">
        <v>21</v>
      </c>
      <c r="O235" s="60">
        <v>56</v>
      </c>
      <c r="P235" s="60">
        <v>0</v>
      </c>
      <c r="Q235" s="60">
        <v>3</v>
      </c>
      <c r="R235" s="60">
        <v>0</v>
      </c>
      <c r="V235" s="64"/>
      <c r="W235" s="64"/>
      <c r="X235" s="64"/>
      <c r="Y235" s="64"/>
      <c r="Z235" s="64"/>
      <c r="AA235" s="64"/>
      <c r="AB235" s="64"/>
      <c r="AC235" s="64"/>
    </row>
    <row r="236" spans="1:29" x14ac:dyDescent="0.25">
      <c r="A236" s="60" t="s">
        <v>290</v>
      </c>
      <c r="B236" s="62">
        <v>44682</v>
      </c>
      <c r="C236" s="62">
        <v>44687</v>
      </c>
      <c r="D236" s="60" t="s">
        <v>68</v>
      </c>
      <c r="E236" s="60">
        <v>5827</v>
      </c>
      <c r="F236" s="60">
        <v>45</v>
      </c>
      <c r="G236" s="60">
        <v>29</v>
      </c>
      <c r="H236" s="60">
        <v>5</v>
      </c>
      <c r="I236" s="60">
        <v>3</v>
      </c>
      <c r="J236" s="60">
        <v>12</v>
      </c>
      <c r="K236" s="60">
        <v>12</v>
      </c>
      <c r="L236" s="60">
        <v>11</v>
      </c>
      <c r="M236" s="60">
        <v>14</v>
      </c>
      <c r="N236" s="60">
        <v>14</v>
      </c>
      <c r="O236" s="60">
        <v>26</v>
      </c>
      <c r="P236" s="60">
        <v>0</v>
      </c>
      <c r="Q236" s="60">
        <v>2</v>
      </c>
      <c r="R236" s="60">
        <v>0</v>
      </c>
      <c r="V236" s="64"/>
      <c r="W236" s="64"/>
      <c r="X236" s="64"/>
      <c r="Y236" s="64"/>
      <c r="Z236" s="64"/>
      <c r="AA236" s="64"/>
      <c r="AB236" s="64"/>
      <c r="AC236" s="64"/>
    </row>
    <row r="237" spans="1:29" x14ac:dyDescent="0.25">
      <c r="A237" s="60" t="s">
        <v>290</v>
      </c>
      <c r="B237" s="62">
        <v>44682</v>
      </c>
      <c r="C237" s="62">
        <v>44687</v>
      </c>
      <c r="D237" s="60" t="s">
        <v>69</v>
      </c>
      <c r="E237" s="60">
        <v>6562</v>
      </c>
      <c r="F237" s="60">
        <v>31</v>
      </c>
      <c r="G237" s="60">
        <v>23</v>
      </c>
      <c r="H237" s="60">
        <v>2</v>
      </c>
      <c r="I237" s="60">
        <v>8</v>
      </c>
      <c r="J237" s="60">
        <v>6</v>
      </c>
      <c r="K237" s="60">
        <v>10</v>
      </c>
      <c r="L237" s="60">
        <v>5</v>
      </c>
      <c r="M237" s="60">
        <v>13</v>
      </c>
      <c r="N237" s="60">
        <v>12</v>
      </c>
      <c r="O237" s="60">
        <v>23</v>
      </c>
      <c r="P237" s="60">
        <v>0</v>
      </c>
      <c r="Q237" s="60">
        <v>0</v>
      </c>
      <c r="R237" s="60">
        <v>0</v>
      </c>
      <c r="V237" s="64"/>
      <c r="W237" s="64"/>
      <c r="X237" s="64"/>
      <c r="Y237" s="64"/>
      <c r="Z237" s="64"/>
      <c r="AA237" s="64"/>
      <c r="AB237" s="64"/>
      <c r="AC237" s="64"/>
    </row>
    <row r="238" spans="1:29" x14ac:dyDescent="0.25">
      <c r="A238" s="60" t="s">
        <v>290</v>
      </c>
      <c r="B238" s="62">
        <v>44682</v>
      </c>
      <c r="C238" s="62">
        <v>44687</v>
      </c>
      <c r="D238" s="60" t="s">
        <v>61</v>
      </c>
      <c r="E238" s="60">
        <v>3845</v>
      </c>
      <c r="F238" s="60">
        <v>30</v>
      </c>
      <c r="G238" s="60">
        <v>29</v>
      </c>
      <c r="H238" s="60">
        <v>2</v>
      </c>
      <c r="I238" s="60">
        <v>2</v>
      </c>
      <c r="J238" s="60">
        <v>7</v>
      </c>
      <c r="K238" s="60">
        <v>7</v>
      </c>
      <c r="L238" s="60">
        <v>4</v>
      </c>
      <c r="M238" s="60">
        <v>7</v>
      </c>
      <c r="N238" s="60">
        <v>9</v>
      </c>
      <c r="O238" s="60">
        <v>22</v>
      </c>
      <c r="P238" s="60">
        <v>0</v>
      </c>
      <c r="Q238" s="60">
        <v>9</v>
      </c>
      <c r="R238" s="60">
        <v>0</v>
      </c>
      <c r="V238" s="64"/>
      <c r="W238" s="64"/>
      <c r="X238" s="64"/>
      <c r="Y238" s="64"/>
      <c r="Z238" s="64"/>
      <c r="AA238" s="64"/>
      <c r="AB238" s="64"/>
      <c r="AC238" s="64"/>
    </row>
    <row r="239" spans="1:29" x14ac:dyDescent="0.25">
      <c r="A239" s="60" t="s">
        <v>290</v>
      </c>
      <c r="B239" s="62">
        <v>44682</v>
      </c>
      <c r="C239" s="62">
        <v>44687</v>
      </c>
      <c r="D239" s="60" t="s">
        <v>77</v>
      </c>
      <c r="E239" s="60">
        <v>6937</v>
      </c>
      <c r="F239" s="60">
        <v>71</v>
      </c>
      <c r="G239" s="60">
        <v>70</v>
      </c>
      <c r="H239" s="60">
        <v>11</v>
      </c>
      <c r="I239" s="60">
        <v>8</v>
      </c>
      <c r="J239" s="60">
        <v>22</v>
      </c>
      <c r="K239" s="60">
        <v>26</v>
      </c>
      <c r="L239" s="60">
        <v>20</v>
      </c>
      <c r="M239" s="60">
        <v>28</v>
      </c>
      <c r="N239" s="60">
        <v>30</v>
      </c>
      <c r="O239" s="60">
        <v>59</v>
      </c>
      <c r="P239" s="60">
        <v>0</v>
      </c>
      <c r="Q239" s="60">
        <v>3</v>
      </c>
      <c r="R239" s="60">
        <v>0</v>
      </c>
      <c r="V239" s="64"/>
      <c r="W239" s="64"/>
      <c r="X239" s="64"/>
      <c r="Y239" s="64"/>
      <c r="Z239" s="64"/>
      <c r="AA239" s="64"/>
      <c r="AB239" s="64"/>
      <c r="AC239" s="64"/>
    </row>
    <row r="240" spans="1:29" x14ac:dyDescent="0.25">
      <c r="A240" s="60" t="s">
        <v>290</v>
      </c>
      <c r="B240" s="62">
        <v>44682</v>
      </c>
      <c r="C240" s="62">
        <v>44687</v>
      </c>
      <c r="D240" s="60" t="s">
        <v>78</v>
      </c>
      <c r="E240" s="60">
        <v>6770</v>
      </c>
      <c r="F240" s="60">
        <v>39</v>
      </c>
      <c r="G240" s="60">
        <v>34</v>
      </c>
      <c r="H240" s="60">
        <v>6</v>
      </c>
      <c r="I240" s="60">
        <v>5</v>
      </c>
      <c r="J240" s="60">
        <v>11</v>
      </c>
      <c r="K240" s="60">
        <v>14</v>
      </c>
      <c r="L240" s="60">
        <v>14</v>
      </c>
      <c r="M240" s="60">
        <v>13</v>
      </c>
      <c r="N240" s="60">
        <v>16</v>
      </c>
      <c r="O240" s="60">
        <v>26</v>
      </c>
      <c r="P240" s="60">
        <v>0</v>
      </c>
      <c r="Q240" s="60">
        <v>6</v>
      </c>
      <c r="R240" s="60">
        <v>0</v>
      </c>
      <c r="V240" s="64"/>
      <c r="W240" s="64"/>
      <c r="X240" s="64"/>
      <c r="Y240" s="64"/>
      <c r="Z240" s="64"/>
      <c r="AA240" s="64"/>
      <c r="AB240" s="64"/>
      <c r="AC240" s="64"/>
    </row>
    <row r="241" spans="1:29" x14ac:dyDescent="0.25">
      <c r="A241" s="60" t="s">
        <v>290</v>
      </c>
      <c r="B241" s="62">
        <v>44682</v>
      </c>
      <c r="C241" s="62">
        <v>44687</v>
      </c>
      <c r="D241" s="60" t="s">
        <v>80</v>
      </c>
      <c r="E241" s="60">
        <v>6927</v>
      </c>
      <c r="F241" s="60">
        <v>47</v>
      </c>
      <c r="G241" s="60">
        <v>47</v>
      </c>
      <c r="H241" s="60">
        <v>4</v>
      </c>
      <c r="I241" s="60">
        <v>2</v>
      </c>
      <c r="J241" s="60">
        <v>15</v>
      </c>
      <c r="K241" s="60">
        <v>19</v>
      </c>
      <c r="L241" s="60">
        <v>12</v>
      </c>
      <c r="M241" s="60">
        <v>20</v>
      </c>
      <c r="N241" s="60">
        <v>21</v>
      </c>
      <c r="O241" s="60">
        <v>34</v>
      </c>
      <c r="P241" s="60">
        <v>0</v>
      </c>
      <c r="Q241" s="60">
        <v>16</v>
      </c>
      <c r="R241" s="60">
        <v>0</v>
      </c>
      <c r="V241" s="64"/>
      <c r="W241" s="64"/>
      <c r="X241" s="64"/>
      <c r="Y241" s="64"/>
      <c r="Z241" s="64"/>
      <c r="AA241" s="64"/>
      <c r="AB241" s="64"/>
      <c r="AC241" s="64"/>
    </row>
    <row r="242" spans="1:29" x14ac:dyDescent="0.25">
      <c r="A242" s="60" t="s">
        <v>290</v>
      </c>
      <c r="B242" s="62">
        <v>44682</v>
      </c>
      <c r="C242" s="62">
        <v>44687</v>
      </c>
      <c r="D242" s="60" t="s">
        <v>83</v>
      </c>
      <c r="E242" s="60">
        <v>3894</v>
      </c>
      <c r="F242" s="60">
        <v>24</v>
      </c>
      <c r="G242" s="60">
        <v>20</v>
      </c>
      <c r="H242" s="60">
        <v>1</v>
      </c>
      <c r="I242" s="60">
        <v>2</v>
      </c>
      <c r="J242" s="60">
        <v>5</v>
      </c>
      <c r="K242" s="60">
        <v>14</v>
      </c>
      <c r="L242" s="60">
        <v>6</v>
      </c>
      <c r="M242" s="60">
        <v>7</v>
      </c>
      <c r="N242" s="60">
        <v>7</v>
      </c>
      <c r="O242" s="60">
        <v>16</v>
      </c>
      <c r="P242" s="60">
        <v>0</v>
      </c>
      <c r="Q242" s="60">
        <v>2</v>
      </c>
      <c r="R242" s="60">
        <v>0</v>
      </c>
      <c r="V242" s="64"/>
      <c r="W242" s="64"/>
      <c r="X242" s="64"/>
      <c r="Y242" s="64"/>
      <c r="Z242" s="64"/>
      <c r="AA242" s="64"/>
      <c r="AB242" s="64"/>
      <c r="AC242" s="64"/>
    </row>
    <row r="243" spans="1:29" x14ac:dyDescent="0.25">
      <c r="A243" s="60" t="s">
        <v>290</v>
      </c>
      <c r="B243" s="62">
        <v>44682</v>
      </c>
      <c r="C243" s="62">
        <v>44687</v>
      </c>
      <c r="D243" s="60" t="s">
        <v>90</v>
      </c>
      <c r="E243" s="60">
        <v>5354</v>
      </c>
      <c r="F243" s="60">
        <v>35</v>
      </c>
      <c r="G243" s="60">
        <v>26</v>
      </c>
      <c r="H243" s="60">
        <v>0</v>
      </c>
      <c r="I243" s="60">
        <v>2</v>
      </c>
      <c r="J243" s="60">
        <v>2</v>
      </c>
      <c r="K243" s="60">
        <v>1</v>
      </c>
      <c r="L243" s="60">
        <v>1</v>
      </c>
      <c r="M243" s="60">
        <v>4</v>
      </c>
      <c r="N243" s="60">
        <v>4</v>
      </c>
      <c r="O243" s="60">
        <v>16</v>
      </c>
      <c r="P243" s="60">
        <v>0</v>
      </c>
      <c r="Q243" s="60">
        <v>1</v>
      </c>
      <c r="R243" s="60">
        <v>0</v>
      </c>
      <c r="V243" s="64"/>
      <c r="W243" s="64"/>
      <c r="X243" s="64"/>
      <c r="Y243" s="64"/>
      <c r="Z243" s="64"/>
      <c r="AA243" s="64"/>
      <c r="AB243" s="64"/>
      <c r="AC243" s="64"/>
    </row>
    <row r="244" spans="1:29" x14ac:dyDescent="0.25">
      <c r="A244" s="60" t="s">
        <v>290</v>
      </c>
      <c r="B244" s="62">
        <v>44682</v>
      </c>
      <c r="C244" s="62">
        <v>44687</v>
      </c>
      <c r="D244" s="60" t="s">
        <v>93</v>
      </c>
      <c r="E244" s="60">
        <v>9692</v>
      </c>
      <c r="F244" s="60">
        <v>122</v>
      </c>
      <c r="G244" s="60">
        <v>122</v>
      </c>
      <c r="H244" s="60">
        <v>4</v>
      </c>
      <c r="I244" s="60">
        <v>5</v>
      </c>
      <c r="J244" s="60">
        <v>26</v>
      </c>
      <c r="K244" s="60">
        <v>28</v>
      </c>
      <c r="L244" s="60">
        <v>21</v>
      </c>
      <c r="M244" s="60">
        <v>28</v>
      </c>
      <c r="N244" s="60">
        <v>32</v>
      </c>
      <c r="O244" s="60">
        <v>77</v>
      </c>
      <c r="P244" s="60">
        <v>0</v>
      </c>
      <c r="Q244" s="60">
        <v>32</v>
      </c>
      <c r="R244" s="60">
        <v>0</v>
      </c>
      <c r="V244" s="64"/>
      <c r="W244" s="64"/>
      <c r="X244" s="64"/>
      <c r="Y244" s="64"/>
      <c r="Z244" s="64"/>
      <c r="AA244" s="64"/>
      <c r="AB244" s="64"/>
      <c r="AC244" s="64"/>
    </row>
    <row r="245" spans="1:29" x14ac:dyDescent="0.25">
      <c r="A245" s="60" t="s">
        <v>290</v>
      </c>
      <c r="B245" s="62">
        <v>44682</v>
      </c>
      <c r="C245" s="62">
        <v>44687</v>
      </c>
      <c r="D245" s="60" t="s">
        <v>73</v>
      </c>
      <c r="E245" s="60">
        <v>3463</v>
      </c>
      <c r="F245" s="60">
        <v>25</v>
      </c>
      <c r="G245" s="60">
        <v>24</v>
      </c>
      <c r="H245" s="60">
        <v>0</v>
      </c>
      <c r="I245" s="60">
        <v>10</v>
      </c>
      <c r="J245" s="60">
        <v>17</v>
      </c>
      <c r="K245" s="60">
        <v>18</v>
      </c>
      <c r="L245" s="60">
        <v>0</v>
      </c>
      <c r="M245" s="60">
        <v>3</v>
      </c>
      <c r="N245" s="60">
        <v>5</v>
      </c>
      <c r="O245" s="60">
        <v>23</v>
      </c>
      <c r="P245" s="60">
        <v>0</v>
      </c>
      <c r="Q245" s="60">
        <v>0</v>
      </c>
      <c r="R245" s="60">
        <v>0</v>
      </c>
      <c r="V245" s="64"/>
      <c r="W245" s="64"/>
      <c r="X245" s="64"/>
      <c r="Y245" s="64"/>
      <c r="Z245" s="64"/>
      <c r="AA245" s="64"/>
      <c r="AB245" s="64"/>
      <c r="AC245" s="64"/>
    </row>
    <row r="246" spans="1:29" x14ac:dyDescent="0.25">
      <c r="A246" s="60" t="s">
        <v>290</v>
      </c>
      <c r="B246" s="62">
        <v>44682</v>
      </c>
      <c r="C246" s="62">
        <v>44687</v>
      </c>
      <c r="D246" s="60" t="s">
        <v>72</v>
      </c>
      <c r="E246" s="60">
        <v>3133</v>
      </c>
      <c r="F246" s="60">
        <v>31</v>
      </c>
      <c r="G246" s="60">
        <v>30</v>
      </c>
      <c r="H246" s="60">
        <v>7</v>
      </c>
      <c r="I246" s="60">
        <v>7</v>
      </c>
      <c r="J246" s="60">
        <v>14</v>
      </c>
      <c r="K246" s="60">
        <v>14</v>
      </c>
      <c r="L246" s="60">
        <v>13</v>
      </c>
      <c r="M246" s="60">
        <v>13</v>
      </c>
      <c r="N246" s="60">
        <v>12</v>
      </c>
      <c r="O246" s="60">
        <v>22</v>
      </c>
      <c r="P246" s="60">
        <v>0</v>
      </c>
      <c r="Q246" s="60">
        <v>4</v>
      </c>
      <c r="R246" s="60">
        <v>0</v>
      </c>
      <c r="V246" s="64"/>
      <c r="W246" s="64"/>
      <c r="X246" s="64"/>
      <c r="Y246" s="64"/>
      <c r="Z246" s="64"/>
      <c r="AA246" s="64"/>
      <c r="AB246" s="64"/>
      <c r="AC246" s="64"/>
    </row>
    <row r="247" spans="1:29" x14ac:dyDescent="0.25">
      <c r="A247" s="60" t="s">
        <v>290</v>
      </c>
      <c r="B247" s="62">
        <v>44682</v>
      </c>
      <c r="C247" s="62">
        <v>44687</v>
      </c>
      <c r="D247" s="60" t="s">
        <v>48</v>
      </c>
      <c r="E247" s="60">
        <v>9189</v>
      </c>
      <c r="F247" s="60">
        <v>62</v>
      </c>
      <c r="G247" s="60">
        <v>61</v>
      </c>
      <c r="H247" s="60">
        <v>10</v>
      </c>
      <c r="I247" s="60">
        <v>8</v>
      </c>
      <c r="J247" s="60">
        <v>25</v>
      </c>
      <c r="K247" s="60">
        <v>22</v>
      </c>
      <c r="L247" s="60">
        <v>19</v>
      </c>
      <c r="M247" s="60">
        <v>19</v>
      </c>
      <c r="N247" s="60">
        <v>22</v>
      </c>
      <c r="O247" s="60">
        <v>51</v>
      </c>
      <c r="P247" s="60">
        <v>0</v>
      </c>
      <c r="Q247" s="60">
        <v>2</v>
      </c>
      <c r="R247" s="60">
        <v>0</v>
      </c>
      <c r="V247" s="64"/>
      <c r="W247" s="64"/>
      <c r="X247" s="64"/>
      <c r="Y247" s="64"/>
      <c r="Z247" s="64"/>
      <c r="AA247" s="64"/>
      <c r="AB247" s="64"/>
      <c r="AC247" s="64"/>
    </row>
    <row r="248" spans="1:29" x14ac:dyDescent="0.25">
      <c r="A248" s="60" t="s">
        <v>290</v>
      </c>
      <c r="B248" s="62">
        <v>44682</v>
      </c>
      <c r="C248" s="62">
        <v>44687</v>
      </c>
      <c r="D248" s="60" t="s">
        <v>71</v>
      </c>
      <c r="E248" s="60">
        <v>8577</v>
      </c>
      <c r="F248" s="60">
        <v>59</v>
      </c>
      <c r="G248" s="60">
        <v>47</v>
      </c>
      <c r="H248" s="60">
        <v>3</v>
      </c>
      <c r="I248" s="60">
        <v>2</v>
      </c>
      <c r="J248" s="60">
        <v>7</v>
      </c>
      <c r="K248" s="60">
        <v>11</v>
      </c>
      <c r="L248" s="60">
        <v>12</v>
      </c>
      <c r="M248" s="60">
        <v>16</v>
      </c>
      <c r="N248" s="60">
        <v>18</v>
      </c>
      <c r="O248" s="60">
        <v>33</v>
      </c>
      <c r="P248" s="60">
        <v>0</v>
      </c>
      <c r="Q248" s="60">
        <v>12</v>
      </c>
      <c r="R248" s="60">
        <v>0</v>
      </c>
      <c r="V248" s="64"/>
      <c r="W248" s="64"/>
      <c r="X248" s="64"/>
      <c r="Y248" s="64"/>
      <c r="Z248" s="64"/>
      <c r="AA248" s="64"/>
      <c r="AB248" s="64"/>
      <c r="AC248" s="64"/>
    </row>
    <row r="249" spans="1:29" x14ac:dyDescent="0.25">
      <c r="A249" s="60" t="s">
        <v>290</v>
      </c>
      <c r="B249" s="62">
        <v>44713</v>
      </c>
      <c r="C249" s="62">
        <v>44718</v>
      </c>
      <c r="D249" s="60" t="s">
        <v>5</v>
      </c>
      <c r="E249" s="60">
        <v>9648</v>
      </c>
      <c r="F249" s="60">
        <v>102</v>
      </c>
      <c r="G249" s="60">
        <v>97</v>
      </c>
      <c r="H249" s="60">
        <v>5</v>
      </c>
      <c r="I249" s="60">
        <v>4</v>
      </c>
      <c r="J249" s="60">
        <v>19</v>
      </c>
      <c r="K249" s="60">
        <v>23</v>
      </c>
      <c r="L249" s="60">
        <v>14</v>
      </c>
      <c r="M249" s="60">
        <v>22</v>
      </c>
      <c r="N249" s="60">
        <v>26</v>
      </c>
      <c r="O249" s="60">
        <v>67</v>
      </c>
      <c r="P249" s="60">
        <v>0</v>
      </c>
      <c r="Q249" s="60">
        <v>18</v>
      </c>
      <c r="R249" s="60">
        <v>0</v>
      </c>
      <c r="V249" s="64"/>
      <c r="W249" s="64"/>
      <c r="X249" s="64"/>
      <c r="Y249" s="64"/>
      <c r="Z249" s="64"/>
      <c r="AA249" s="64"/>
      <c r="AB249" s="64"/>
      <c r="AC249" s="64"/>
    </row>
    <row r="250" spans="1:29" x14ac:dyDescent="0.25">
      <c r="A250" s="60" t="s">
        <v>290</v>
      </c>
      <c r="B250" s="62">
        <v>44713</v>
      </c>
      <c r="C250" s="62">
        <v>44718</v>
      </c>
      <c r="D250" s="60" t="s">
        <v>12</v>
      </c>
      <c r="E250" s="60">
        <v>7626</v>
      </c>
      <c r="F250" s="60">
        <v>81</v>
      </c>
      <c r="G250" s="60">
        <v>68</v>
      </c>
      <c r="H250" s="60">
        <v>2</v>
      </c>
      <c r="I250" s="60">
        <v>7</v>
      </c>
      <c r="J250" s="60">
        <v>10</v>
      </c>
      <c r="K250" s="60">
        <v>20</v>
      </c>
      <c r="L250" s="60">
        <v>14</v>
      </c>
      <c r="M250" s="60">
        <v>31</v>
      </c>
      <c r="N250" s="60">
        <v>29</v>
      </c>
      <c r="O250" s="60">
        <v>57</v>
      </c>
      <c r="P250" s="60">
        <v>0</v>
      </c>
      <c r="Q250" s="60">
        <v>10</v>
      </c>
      <c r="R250" s="60">
        <v>0</v>
      </c>
      <c r="V250" s="64"/>
      <c r="W250" s="64"/>
      <c r="X250" s="64"/>
      <c r="Y250" s="64"/>
      <c r="Z250" s="64"/>
      <c r="AA250" s="64"/>
      <c r="AB250" s="64"/>
      <c r="AC250" s="64"/>
    </row>
    <row r="251" spans="1:29" x14ac:dyDescent="0.25">
      <c r="A251" s="60" t="s">
        <v>290</v>
      </c>
      <c r="B251" s="62">
        <v>44713</v>
      </c>
      <c r="C251" s="62">
        <v>44718</v>
      </c>
      <c r="D251" s="60" t="s">
        <v>16</v>
      </c>
      <c r="E251" s="60">
        <v>7332</v>
      </c>
      <c r="F251" s="60">
        <v>54</v>
      </c>
      <c r="G251" s="60">
        <v>44</v>
      </c>
      <c r="H251" s="60">
        <v>5</v>
      </c>
      <c r="I251" s="60">
        <v>2</v>
      </c>
      <c r="J251" s="60">
        <v>21</v>
      </c>
      <c r="K251" s="60">
        <v>16</v>
      </c>
      <c r="L251" s="60">
        <v>11</v>
      </c>
      <c r="M251" s="60">
        <v>15</v>
      </c>
      <c r="N251" s="60">
        <v>15</v>
      </c>
      <c r="O251" s="60">
        <v>38</v>
      </c>
      <c r="P251" s="60">
        <v>0</v>
      </c>
      <c r="Q251" s="60">
        <v>2</v>
      </c>
      <c r="R251" s="60">
        <v>0</v>
      </c>
      <c r="V251" s="64"/>
      <c r="W251" s="64"/>
      <c r="X251" s="64"/>
      <c r="Y251" s="64"/>
      <c r="Z251" s="64"/>
      <c r="AA251" s="64"/>
      <c r="AB251" s="64"/>
      <c r="AC251" s="64"/>
    </row>
    <row r="252" spans="1:29" x14ac:dyDescent="0.25">
      <c r="A252" s="60" t="s">
        <v>290</v>
      </c>
      <c r="B252" s="62">
        <v>44713</v>
      </c>
      <c r="C252" s="62">
        <v>44718</v>
      </c>
      <c r="D252" s="60" t="s">
        <v>17</v>
      </c>
      <c r="E252" s="60">
        <v>3512</v>
      </c>
      <c r="F252" s="60">
        <v>17</v>
      </c>
      <c r="G252" s="60">
        <v>14</v>
      </c>
      <c r="H252" s="60">
        <v>4</v>
      </c>
      <c r="I252" s="60">
        <v>6</v>
      </c>
      <c r="J252" s="60">
        <v>6</v>
      </c>
      <c r="K252" s="60">
        <v>8</v>
      </c>
      <c r="L252" s="60">
        <v>10</v>
      </c>
      <c r="M252" s="60">
        <v>8</v>
      </c>
      <c r="N252" s="60">
        <v>10</v>
      </c>
      <c r="O252" s="60">
        <v>14</v>
      </c>
      <c r="P252" s="60">
        <v>0</v>
      </c>
      <c r="Q252" s="60">
        <v>4</v>
      </c>
      <c r="R252" s="60">
        <v>0</v>
      </c>
      <c r="V252" s="64"/>
      <c r="W252" s="64"/>
      <c r="X252" s="64"/>
      <c r="Y252" s="64"/>
      <c r="Z252" s="64"/>
      <c r="AA252" s="64"/>
      <c r="AB252" s="64"/>
      <c r="AC252" s="64"/>
    </row>
    <row r="253" spans="1:29" x14ac:dyDescent="0.25">
      <c r="A253" s="60" t="s">
        <v>290</v>
      </c>
      <c r="B253" s="62">
        <v>44713</v>
      </c>
      <c r="C253" s="62">
        <v>44718</v>
      </c>
      <c r="D253" s="60" t="s">
        <v>45</v>
      </c>
      <c r="E253" s="60">
        <v>3312</v>
      </c>
      <c r="F253" s="60">
        <v>33</v>
      </c>
      <c r="G253" s="60">
        <v>33</v>
      </c>
      <c r="H253" s="60">
        <v>7</v>
      </c>
      <c r="I253" s="60">
        <v>5</v>
      </c>
      <c r="J253" s="60">
        <v>23</v>
      </c>
      <c r="K253" s="60">
        <v>15</v>
      </c>
      <c r="L253" s="60">
        <v>13</v>
      </c>
      <c r="M253" s="60">
        <v>25</v>
      </c>
      <c r="N253" s="60">
        <v>23</v>
      </c>
      <c r="O253" s="60">
        <v>30</v>
      </c>
      <c r="P253" s="60">
        <v>0</v>
      </c>
      <c r="Q253" s="60">
        <v>6</v>
      </c>
      <c r="R253" s="60">
        <v>0</v>
      </c>
      <c r="V253" s="64"/>
      <c r="W253" s="64"/>
      <c r="X253" s="64"/>
      <c r="Y253" s="64"/>
      <c r="Z253" s="64"/>
      <c r="AA253" s="64"/>
      <c r="AB253" s="64"/>
      <c r="AC253" s="64"/>
    </row>
    <row r="254" spans="1:29" x14ac:dyDescent="0.25">
      <c r="A254" s="60" t="s">
        <v>290</v>
      </c>
      <c r="B254" s="62">
        <v>44713</v>
      </c>
      <c r="C254" s="62">
        <v>44718</v>
      </c>
      <c r="D254" s="60" t="s">
        <v>225</v>
      </c>
      <c r="E254" s="60">
        <v>6584</v>
      </c>
      <c r="F254" s="60">
        <v>50</v>
      </c>
      <c r="G254" s="60">
        <v>37</v>
      </c>
      <c r="H254" s="60">
        <v>1</v>
      </c>
      <c r="I254" s="60">
        <v>10</v>
      </c>
      <c r="J254" s="60">
        <v>6</v>
      </c>
      <c r="K254" s="60">
        <v>11</v>
      </c>
      <c r="L254" s="60">
        <v>9</v>
      </c>
      <c r="M254" s="60">
        <v>11</v>
      </c>
      <c r="N254" s="60">
        <v>9</v>
      </c>
      <c r="O254" s="60">
        <v>34</v>
      </c>
      <c r="P254" s="60">
        <v>0</v>
      </c>
      <c r="Q254" s="60">
        <v>8</v>
      </c>
      <c r="R254" s="60">
        <v>0</v>
      </c>
      <c r="V254" s="64"/>
      <c r="W254" s="64"/>
      <c r="X254" s="64"/>
      <c r="Y254" s="64"/>
      <c r="Z254" s="64"/>
      <c r="AA254" s="64"/>
      <c r="AB254" s="64"/>
      <c r="AC254" s="64"/>
    </row>
    <row r="255" spans="1:29" x14ac:dyDescent="0.25">
      <c r="A255" s="60" t="s">
        <v>290</v>
      </c>
      <c r="B255" s="62">
        <v>44713</v>
      </c>
      <c r="C255" s="62">
        <v>44718</v>
      </c>
      <c r="D255" s="60" t="s">
        <v>32</v>
      </c>
      <c r="E255" s="60">
        <v>3864</v>
      </c>
      <c r="F255" s="60">
        <v>25</v>
      </c>
      <c r="G255" s="60">
        <v>25</v>
      </c>
      <c r="H255" s="60">
        <v>1</v>
      </c>
      <c r="I255" s="60">
        <v>2</v>
      </c>
      <c r="J255" s="60">
        <v>7</v>
      </c>
      <c r="K255" s="60">
        <v>6</v>
      </c>
      <c r="L255" s="60">
        <v>4</v>
      </c>
      <c r="M255" s="60">
        <v>8</v>
      </c>
      <c r="N255" s="60">
        <v>7</v>
      </c>
      <c r="O255" s="60">
        <v>23</v>
      </c>
      <c r="P255" s="60">
        <v>0</v>
      </c>
      <c r="Q255" s="60">
        <v>11</v>
      </c>
      <c r="R255" s="60">
        <v>0</v>
      </c>
      <c r="V255" s="64"/>
      <c r="W255" s="64"/>
      <c r="X255" s="64"/>
      <c r="Y255" s="64"/>
      <c r="Z255" s="64"/>
      <c r="AA255" s="64"/>
      <c r="AB255" s="64"/>
      <c r="AC255" s="64"/>
    </row>
    <row r="256" spans="1:29" x14ac:dyDescent="0.25">
      <c r="A256" s="60" t="s">
        <v>290</v>
      </c>
      <c r="B256" s="62">
        <v>44713</v>
      </c>
      <c r="C256" s="62">
        <v>44718</v>
      </c>
      <c r="D256" s="60" t="s">
        <v>36</v>
      </c>
      <c r="E256" s="60">
        <v>10864</v>
      </c>
      <c r="F256" s="60">
        <v>95</v>
      </c>
      <c r="G256" s="60">
        <v>85</v>
      </c>
      <c r="H256" s="60">
        <v>25</v>
      </c>
      <c r="I256" s="60">
        <v>3</v>
      </c>
      <c r="J256" s="60">
        <v>39</v>
      </c>
      <c r="K256" s="60">
        <v>42</v>
      </c>
      <c r="L256" s="60">
        <v>36</v>
      </c>
      <c r="M256" s="60">
        <v>43</v>
      </c>
      <c r="N256" s="60">
        <v>47</v>
      </c>
      <c r="O256" s="60">
        <v>72</v>
      </c>
      <c r="P256" s="60">
        <v>0</v>
      </c>
      <c r="Q256" s="60">
        <v>19</v>
      </c>
      <c r="R256" s="60">
        <v>0</v>
      </c>
      <c r="V256" s="64"/>
      <c r="W256" s="64"/>
      <c r="X256" s="64"/>
      <c r="Y256" s="64"/>
      <c r="Z256" s="64"/>
      <c r="AA256" s="64"/>
      <c r="AB256" s="64"/>
      <c r="AC256" s="64"/>
    </row>
    <row r="257" spans="1:29" x14ac:dyDescent="0.25">
      <c r="A257" s="60" t="s">
        <v>290</v>
      </c>
      <c r="B257" s="62">
        <v>44713</v>
      </c>
      <c r="C257" s="62">
        <v>44718</v>
      </c>
      <c r="D257" s="60" t="s">
        <v>40</v>
      </c>
      <c r="E257" s="60">
        <v>5026</v>
      </c>
      <c r="F257" s="60">
        <v>49</v>
      </c>
      <c r="G257" s="60">
        <v>43</v>
      </c>
      <c r="H257" s="60">
        <v>2</v>
      </c>
      <c r="I257" s="60">
        <v>12</v>
      </c>
      <c r="J257" s="60">
        <v>16</v>
      </c>
      <c r="K257" s="60">
        <v>23</v>
      </c>
      <c r="L257" s="60">
        <v>4</v>
      </c>
      <c r="M257" s="60">
        <v>13</v>
      </c>
      <c r="N257" s="60">
        <v>15</v>
      </c>
      <c r="O257" s="60">
        <v>37</v>
      </c>
      <c r="P257" s="60">
        <v>0</v>
      </c>
      <c r="Q257" s="60">
        <v>4</v>
      </c>
      <c r="R257" s="60">
        <v>0</v>
      </c>
      <c r="V257" s="64"/>
      <c r="W257" s="64"/>
      <c r="X257" s="64"/>
      <c r="Y257" s="64"/>
      <c r="Z257" s="64"/>
      <c r="AA257" s="64"/>
      <c r="AB257" s="64"/>
      <c r="AC257" s="64"/>
    </row>
    <row r="258" spans="1:29" x14ac:dyDescent="0.25">
      <c r="A258" s="60" t="s">
        <v>290</v>
      </c>
      <c r="B258" s="62">
        <v>44713</v>
      </c>
      <c r="C258" s="62">
        <v>44718</v>
      </c>
      <c r="D258" s="60" t="s">
        <v>42</v>
      </c>
      <c r="E258" s="60">
        <v>3420</v>
      </c>
      <c r="F258" s="60">
        <v>19</v>
      </c>
      <c r="G258" s="60">
        <v>19</v>
      </c>
      <c r="H258" s="60">
        <v>4</v>
      </c>
      <c r="I258" s="60">
        <v>3</v>
      </c>
      <c r="J258" s="60">
        <v>6</v>
      </c>
      <c r="K258" s="60">
        <v>11</v>
      </c>
      <c r="L258" s="60">
        <v>11</v>
      </c>
      <c r="M258" s="60">
        <v>10</v>
      </c>
      <c r="N258" s="60">
        <v>9</v>
      </c>
      <c r="O258" s="60">
        <v>16</v>
      </c>
      <c r="P258" s="60">
        <v>0</v>
      </c>
      <c r="Q258" s="60">
        <v>3</v>
      </c>
      <c r="R258" s="60">
        <v>0</v>
      </c>
      <c r="V258" s="64"/>
      <c r="W258" s="64"/>
      <c r="X258" s="64"/>
      <c r="Y258" s="64"/>
      <c r="Z258" s="64"/>
      <c r="AA258" s="64"/>
      <c r="AB258" s="64"/>
      <c r="AC258" s="64"/>
    </row>
    <row r="259" spans="1:29" x14ac:dyDescent="0.25">
      <c r="A259" s="60" t="s">
        <v>290</v>
      </c>
      <c r="B259" s="62">
        <v>44713</v>
      </c>
      <c r="C259" s="62">
        <v>44718</v>
      </c>
      <c r="D259" s="60" t="s">
        <v>44</v>
      </c>
      <c r="E259" s="60">
        <v>3536</v>
      </c>
      <c r="F259" s="60">
        <v>49</v>
      </c>
      <c r="G259" s="60">
        <v>41</v>
      </c>
      <c r="H259" s="60">
        <v>2</v>
      </c>
      <c r="I259" s="60">
        <v>2</v>
      </c>
      <c r="J259" s="60">
        <v>8</v>
      </c>
      <c r="K259" s="60">
        <v>12</v>
      </c>
      <c r="L259" s="60">
        <v>8</v>
      </c>
      <c r="M259" s="60">
        <v>12</v>
      </c>
      <c r="N259" s="60">
        <v>13</v>
      </c>
      <c r="O259" s="60">
        <v>24</v>
      </c>
      <c r="P259" s="60">
        <v>0</v>
      </c>
      <c r="Q259" s="60">
        <v>0</v>
      </c>
      <c r="R259" s="60">
        <v>0</v>
      </c>
      <c r="V259" s="64"/>
      <c r="W259" s="64"/>
      <c r="X259" s="64"/>
      <c r="Y259" s="64"/>
      <c r="Z259" s="64"/>
      <c r="AA259" s="64"/>
      <c r="AB259" s="64"/>
      <c r="AC259" s="64"/>
    </row>
    <row r="260" spans="1:29" x14ac:dyDescent="0.25">
      <c r="A260" s="60" t="s">
        <v>290</v>
      </c>
      <c r="B260" s="62">
        <v>44713</v>
      </c>
      <c r="C260" s="62">
        <v>44718</v>
      </c>
      <c r="D260" s="60" t="s">
        <v>250</v>
      </c>
      <c r="E260" s="60">
        <v>5300</v>
      </c>
      <c r="F260" s="60">
        <v>34</v>
      </c>
      <c r="G260" s="60">
        <v>26</v>
      </c>
      <c r="H260" s="60">
        <v>5</v>
      </c>
      <c r="I260" s="60">
        <v>2</v>
      </c>
      <c r="J260" s="60">
        <v>8</v>
      </c>
      <c r="K260" s="60">
        <v>11</v>
      </c>
      <c r="L260" s="60">
        <v>7</v>
      </c>
      <c r="M260" s="60">
        <v>13</v>
      </c>
      <c r="N260" s="60">
        <v>13</v>
      </c>
      <c r="O260" s="60">
        <v>21</v>
      </c>
      <c r="P260" s="60">
        <v>0</v>
      </c>
      <c r="Q260" s="60">
        <v>4</v>
      </c>
      <c r="R260" s="60">
        <v>0</v>
      </c>
      <c r="V260" s="64"/>
      <c r="W260" s="64"/>
      <c r="X260" s="64"/>
      <c r="Y260" s="64"/>
      <c r="Z260" s="64"/>
      <c r="AA260" s="64"/>
      <c r="AB260" s="64"/>
      <c r="AC260" s="64"/>
    </row>
    <row r="261" spans="1:29" x14ac:dyDescent="0.25">
      <c r="A261" s="60" t="s">
        <v>290</v>
      </c>
      <c r="B261" s="62">
        <v>44713</v>
      </c>
      <c r="C261" s="62">
        <v>44718</v>
      </c>
      <c r="D261" s="60" t="s">
        <v>53</v>
      </c>
      <c r="E261" s="60">
        <v>3426</v>
      </c>
      <c r="F261" s="60">
        <v>24</v>
      </c>
      <c r="G261" s="60">
        <v>23</v>
      </c>
      <c r="H261" s="60">
        <v>3</v>
      </c>
      <c r="I261" s="60">
        <v>2</v>
      </c>
      <c r="J261" s="60">
        <v>4</v>
      </c>
      <c r="K261" s="60">
        <v>13</v>
      </c>
      <c r="L261" s="60">
        <v>9</v>
      </c>
      <c r="M261" s="60">
        <v>11</v>
      </c>
      <c r="N261" s="60">
        <v>11</v>
      </c>
      <c r="O261" s="60">
        <v>21</v>
      </c>
      <c r="P261" s="60">
        <v>0</v>
      </c>
      <c r="Q261" s="60">
        <v>1</v>
      </c>
      <c r="R261" s="60">
        <v>0</v>
      </c>
      <c r="V261" s="64"/>
      <c r="W261" s="64"/>
      <c r="X261" s="64"/>
      <c r="Y261" s="64"/>
      <c r="Z261" s="64"/>
      <c r="AA261" s="64"/>
      <c r="AB261" s="64"/>
      <c r="AC261" s="64"/>
    </row>
    <row r="262" spans="1:29" x14ac:dyDescent="0.25">
      <c r="A262" s="60" t="s">
        <v>290</v>
      </c>
      <c r="B262" s="62">
        <v>44713</v>
      </c>
      <c r="C262" s="62">
        <v>44718</v>
      </c>
      <c r="D262" s="60" t="s">
        <v>60</v>
      </c>
      <c r="E262" s="60">
        <v>17241</v>
      </c>
      <c r="F262" s="60">
        <v>116</v>
      </c>
      <c r="G262" s="60">
        <v>101</v>
      </c>
      <c r="H262" s="60">
        <v>3</v>
      </c>
      <c r="I262" s="60">
        <v>2</v>
      </c>
      <c r="J262" s="60">
        <v>19</v>
      </c>
      <c r="K262" s="60">
        <v>45</v>
      </c>
      <c r="L262" s="60">
        <v>26</v>
      </c>
      <c r="M262" s="60">
        <v>43</v>
      </c>
      <c r="N262" s="60">
        <v>36</v>
      </c>
      <c r="O262" s="60">
        <v>84</v>
      </c>
      <c r="P262" s="60">
        <v>0</v>
      </c>
      <c r="Q262" s="60">
        <v>29</v>
      </c>
      <c r="R262" s="60">
        <v>0</v>
      </c>
      <c r="V262" s="64"/>
      <c r="W262" s="64"/>
      <c r="X262" s="64"/>
      <c r="Y262" s="64"/>
      <c r="Z262" s="64"/>
      <c r="AA262" s="64"/>
      <c r="AB262" s="64"/>
      <c r="AC262" s="64"/>
    </row>
    <row r="263" spans="1:29" x14ac:dyDescent="0.25">
      <c r="A263" s="60" t="s">
        <v>290</v>
      </c>
      <c r="B263" s="62">
        <v>44713</v>
      </c>
      <c r="C263" s="62">
        <v>44718</v>
      </c>
      <c r="D263" s="60" t="s">
        <v>61</v>
      </c>
      <c r="E263" s="60">
        <v>3894</v>
      </c>
      <c r="F263" s="60">
        <v>31</v>
      </c>
      <c r="G263" s="60">
        <v>30</v>
      </c>
      <c r="H263" s="60">
        <v>2</v>
      </c>
      <c r="I263" s="60">
        <v>2</v>
      </c>
      <c r="J263" s="60">
        <v>7</v>
      </c>
      <c r="K263" s="60">
        <v>7</v>
      </c>
      <c r="L263" s="60">
        <v>4</v>
      </c>
      <c r="M263" s="60">
        <v>7</v>
      </c>
      <c r="N263" s="60">
        <v>9</v>
      </c>
      <c r="O263" s="60">
        <v>22</v>
      </c>
      <c r="P263" s="60">
        <v>0</v>
      </c>
      <c r="Q263" s="60">
        <v>9</v>
      </c>
      <c r="R263" s="60">
        <v>0</v>
      </c>
      <c r="V263" s="64"/>
      <c r="W263" s="64"/>
      <c r="X263" s="64"/>
      <c r="Y263" s="64"/>
      <c r="Z263" s="64"/>
      <c r="AA263" s="64"/>
      <c r="AB263" s="64"/>
      <c r="AC263" s="64"/>
    </row>
    <row r="264" spans="1:29" x14ac:dyDescent="0.25">
      <c r="A264" s="60" t="s">
        <v>290</v>
      </c>
      <c r="B264" s="62">
        <v>44713</v>
      </c>
      <c r="C264" s="62">
        <v>44718</v>
      </c>
      <c r="D264" s="60" t="s">
        <v>62</v>
      </c>
      <c r="E264" s="60">
        <v>10247</v>
      </c>
      <c r="F264" s="60">
        <v>95</v>
      </c>
      <c r="G264" s="60">
        <v>87</v>
      </c>
      <c r="H264" s="60">
        <v>4</v>
      </c>
      <c r="I264" s="60">
        <v>4</v>
      </c>
      <c r="J264" s="60">
        <v>25</v>
      </c>
      <c r="K264" s="60">
        <v>26</v>
      </c>
      <c r="L264" s="60">
        <v>13</v>
      </c>
      <c r="M264" s="60">
        <v>24</v>
      </c>
      <c r="N264" s="60">
        <v>24</v>
      </c>
      <c r="O264" s="60">
        <v>67</v>
      </c>
      <c r="P264" s="60">
        <v>0</v>
      </c>
      <c r="Q264" s="60">
        <v>16</v>
      </c>
      <c r="R264" s="60">
        <v>0</v>
      </c>
      <c r="V264" s="64"/>
      <c r="W264" s="64"/>
      <c r="X264" s="64"/>
      <c r="Y264" s="64"/>
      <c r="Z264" s="64"/>
      <c r="AA264" s="64"/>
      <c r="AB264" s="64"/>
      <c r="AC264" s="64"/>
    </row>
    <row r="265" spans="1:29" x14ac:dyDescent="0.25">
      <c r="A265" s="60" t="s">
        <v>290</v>
      </c>
      <c r="B265" s="62">
        <v>44713</v>
      </c>
      <c r="C265" s="62">
        <v>44718</v>
      </c>
      <c r="D265" s="60" t="s">
        <v>64</v>
      </c>
      <c r="E265" s="60">
        <v>14033</v>
      </c>
      <c r="F265" s="60">
        <v>69</v>
      </c>
      <c r="G265" s="60">
        <v>58</v>
      </c>
      <c r="H265" s="60">
        <v>2</v>
      </c>
      <c r="I265" s="60">
        <v>2</v>
      </c>
      <c r="J265" s="60">
        <v>9</v>
      </c>
      <c r="K265" s="60">
        <v>19</v>
      </c>
      <c r="L265" s="60">
        <v>15</v>
      </c>
      <c r="M265" s="60">
        <v>18</v>
      </c>
      <c r="N265" s="60">
        <v>23</v>
      </c>
      <c r="O265" s="60">
        <v>44</v>
      </c>
      <c r="P265" s="60">
        <v>0</v>
      </c>
      <c r="Q265" s="60">
        <v>18</v>
      </c>
      <c r="R265" s="60">
        <v>0</v>
      </c>
      <c r="V265" s="64"/>
      <c r="W265" s="64"/>
      <c r="X265" s="64"/>
      <c r="Y265" s="64"/>
      <c r="Z265" s="64"/>
      <c r="AA265" s="64"/>
      <c r="AB265" s="64"/>
      <c r="AC265" s="64"/>
    </row>
    <row r="266" spans="1:29" x14ac:dyDescent="0.25">
      <c r="A266" s="60" t="s">
        <v>290</v>
      </c>
      <c r="B266" s="62">
        <v>44713</v>
      </c>
      <c r="C266" s="62">
        <v>44718</v>
      </c>
      <c r="D266" s="60" t="s">
        <v>65</v>
      </c>
      <c r="E266" s="60">
        <v>11253</v>
      </c>
      <c r="F266" s="60">
        <v>81</v>
      </c>
      <c r="G266" s="60">
        <v>76</v>
      </c>
      <c r="H266" s="60">
        <v>5</v>
      </c>
      <c r="I266" s="60">
        <v>12</v>
      </c>
      <c r="J266" s="60">
        <v>19</v>
      </c>
      <c r="K266" s="60">
        <v>29</v>
      </c>
      <c r="L266" s="60">
        <v>13</v>
      </c>
      <c r="M266" s="60">
        <v>26</v>
      </c>
      <c r="N266" s="60">
        <v>28</v>
      </c>
      <c r="O266" s="60">
        <v>60</v>
      </c>
      <c r="P266" s="60">
        <v>0</v>
      </c>
      <c r="Q266" s="60">
        <v>4</v>
      </c>
      <c r="R266" s="60">
        <v>0</v>
      </c>
      <c r="V266" s="64"/>
      <c r="W266" s="64"/>
      <c r="X266" s="64"/>
      <c r="Y266" s="64"/>
      <c r="Z266" s="64"/>
      <c r="AA266" s="64"/>
      <c r="AB266" s="64"/>
      <c r="AC266" s="64"/>
    </row>
    <row r="267" spans="1:29" x14ac:dyDescent="0.25">
      <c r="A267" s="60" t="s">
        <v>290</v>
      </c>
      <c r="B267" s="62">
        <v>44713</v>
      </c>
      <c r="C267" s="62">
        <v>44718</v>
      </c>
      <c r="D267" s="60" t="s">
        <v>68</v>
      </c>
      <c r="E267" s="60">
        <v>5873</v>
      </c>
      <c r="F267" s="60">
        <v>44</v>
      </c>
      <c r="G267" s="60">
        <v>29</v>
      </c>
      <c r="H267" s="60">
        <v>10</v>
      </c>
      <c r="I267" s="60">
        <v>3</v>
      </c>
      <c r="J267" s="60">
        <v>14</v>
      </c>
      <c r="K267" s="60">
        <v>15</v>
      </c>
      <c r="L267" s="60">
        <v>15</v>
      </c>
      <c r="M267" s="60">
        <v>17</v>
      </c>
      <c r="N267" s="60">
        <v>17</v>
      </c>
      <c r="O267" s="60">
        <v>26</v>
      </c>
      <c r="P267" s="60">
        <v>0</v>
      </c>
      <c r="Q267" s="60">
        <v>3</v>
      </c>
      <c r="R267" s="60">
        <v>0</v>
      </c>
      <c r="V267" s="64"/>
      <c r="W267" s="64"/>
      <c r="X267" s="64"/>
      <c r="Y267" s="64"/>
      <c r="Z267" s="64"/>
      <c r="AA267" s="64"/>
      <c r="AB267" s="64"/>
      <c r="AC267" s="64"/>
    </row>
    <row r="268" spans="1:29" x14ac:dyDescent="0.25">
      <c r="A268" s="60" t="s">
        <v>290</v>
      </c>
      <c r="B268" s="62">
        <v>44713</v>
      </c>
      <c r="C268" s="62">
        <v>44718</v>
      </c>
      <c r="D268" s="60" t="s">
        <v>69</v>
      </c>
      <c r="E268" s="60">
        <v>6574</v>
      </c>
      <c r="F268" s="60">
        <v>30</v>
      </c>
      <c r="G268" s="60">
        <v>22</v>
      </c>
      <c r="H268" s="60">
        <v>2</v>
      </c>
      <c r="I268" s="60">
        <v>9</v>
      </c>
      <c r="J268" s="60">
        <v>6</v>
      </c>
      <c r="K268" s="60">
        <v>10</v>
      </c>
      <c r="L268" s="60">
        <v>9</v>
      </c>
      <c r="M268" s="60">
        <v>15</v>
      </c>
      <c r="N268" s="60">
        <v>14</v>
      </c>
      <c r="O268" s="60">
        <v>22</v>
      </c>
      <c r="P268" s="60">
        <v>0</v>
      </c>
      <c r="Q268" s="60">
        <v>0</v>
      </c>
      <c r="R268" s="60">
        <v>0</v>
      </c>
      <c r="V268" s="64"/>
      <c r="W268" s="64"/>
      <c r="X268" s="64"/>
      <c r="Y268" s="64"/>
      <c r="Z268" s="64"/>
      <c r="AA268" s="64"/>
      <c r="AB268" s="64"/>
      <c r="AC268" s="64"/>
    </row>
    <row r="269" spans="1:29" x14ac:dyDescent="0.25">
      <c r="A269" s="60" t="s">
        <v>290</v>
      </c>
      <c r="B269" s="62">
        <v>44713</v>
      </c>
      <c r="C269" s="62">
        <v>44718</v>
      </c>
      <c r="D269" s="60" t="s">
        <v>77</v>
      </c>
      <c r="E269" s="60">
        <v>6972</v>
      </c>
      <c r="F269" s="60">
        <v>72</v>
      </c>
      <c r="G269" s="60">
        <v>71</v>
      </c>
      <c r="H269" s="60">
        <v>13</v>
      </c>
      <c r="I269" s="60">
        <v>11</v>
      </c>
      <c r="J269" s="60">
        <v>25</v>
      </c>
      <c r="K269" s="60">
        <v>29</v>
      </c>
      <c r="L269" s="60">
        <v>22</v>
      </c>
      <c r="M269" s="60">
        <v>32</v>
      </c>
      <c r="N269" s="60">
        <v>34</v>
      </c>
      <c r="O269" s="60">
        <v>60</v>
      </c>
      <c r="P269" s="60">
        <v>0</v>
      </c>
      <c r="Q269" s="60">
        <v>5</v>
      </c>
      <c r="R269" s="60">
        <v>0</v>
      </c>
      <c r="V269" s="64"/>
      <c r="W269" s="64"/>
      <c r="X269" s="64"/>
      <c r="Y269" s="64"/>
      <c r="Z269" s="64"/>
      <c r="AA269" s="64"/>
      <c r="AB269" s="64"/>
      <c r="AC269" s="64"/>
    </row>
    <row r="270" spans="1:29" x14ac:dyDescent="0.25">
      <c r="A270" s="60" t="s">
        <v>290</v>
      </c>
      <c r="B270" s="62">
        <v>44713</v>
      </c>
      <c r="C270" s="62">
        <v>44718</v>
      </c>
      <c r="D270" s="60" t="s">
        <v>78</v>
      </c>
      <c r="E270" s="60">
        <v>6804</v>
      </c>
      <c r="F270" s="60">
        <v>37</v>
      </c>
      <c r="G270" s="60">
        <v>32</v>
      </c>
      <c r="H270" s="60">
        <v>5</v>
      </c>
      <c r="I270" s="60">
        <v>5</v>
      </c>
      <c r="J270" s="60">
        <v>11</v>
      </c>
      <c r="K270" s="60">
        <v>14</v>
      </c>
      <c r="L270" s="60">
        <v>15</v>
      </c>
      <c r="M270" s="60">
        <v>12</v>
      </c>
      <c r="N270" s="60">
        <v>15</v>
      </c>
      <c r="O270" s="60">
        <v>24</v>
      </c>
      <c r="P270" s="60">
        <v>0</v>
      </c>
      <c r="Q270" s="60">
        <v>8</v>
      </c>
      <c r="R270" s="60">
        <v>0</v>
      </c>
      <c r="V270" s="64"/>
      <c r="W270" s="64"/>
      <c r="X270" s="64"/>
      <c r="Y270" s="64"/>
      <c r="Z270" s="64"/>
      <c r="AA270" s="64"/>
      <c r="AB270" s="64"/>
      <c r="AC270" s="64"/>
    </row>
    <row r="271" spans="1:29" x14ac:dyDescent="0.25">
      <c r="A271" s="60" t="s">
        <v>290</v>
      </c>
      <c r="B271" s="62">
        <v>44713</v>
      </c>
      <c r="C271" s="62">
        <v>44718</v>
      </c>
      <c r="D271" s="60" t="s">
        <v>80</v>
      </c>
      <c r="E271" s="60">
        <v>6984</v>
      </c>
      <c r="F271" s="60">
        <v>47</v>
      </c>
      <c r="G271" s="60">
        <v>47</v>
      </c>
      <c r="H271" s="60">
        <v>4</v>
      </c>
      <c r="I271" s="60">
        <v>2</v>
      </c>
      <c r="J271" s="60">
        <v>15</v>
      </c>
      <c r="K271" s="60">
        <v>21</v>
      </c>
      <c r="L271" s="60">
        <v>12</v>
      </c>
      <c r="M271" s="60">
        <v>20</v>
      </c>
      <c r="N271" s="60">
        <v>21</v>
      </c>
      <c r="O271" s="60">
        <v>35</v>
      </c>
      <c r="P271" s="60">
        <v>0</v>
      </c>
      <c r="Q271" s="60">
        <v>18</v>
      </c>
      <c r="R271" s="60">
        <v>0</v>
      </c>
      <c r="V271" s="64"/>
      <c r="W271" s="64"/>
      <c r="X271" s="64"/>
      <c r="Y271" s="64"/>
      <c r="Z271" s="64"/>
      <c r="AA271" s="64"/>
      <c r="AB271" s="64"/>
      <c r="AC271" s="64"/>
    </row>
    <row r="272" spans="1:29" x14ac:dyDescent="0.25">
      <c r="A272" s="60" t="s">
        <v>290</v>
      </c>
      <c r="B272" s="62">
        <v>44713</v>
      </c>
      <c r="C272" s="62">
        <v>44718</v>
      </c>
      <c r="D272" s="60" t="s">
        <v>83</v>
      </c>
      <c r="E272" s="60">
        <v>3912</v>
      </c>
      <c r="F272" s="60">
        <v>23</v>
      </c>
      <c r="G272" s="60">
        <v>19</v>
      </c>
      <c r="H272" s="60">
        <v>2</v>
      </c>
      <c r="I272" s="60">
        <v>3</v>
      </c>
      <c r="J272" s="60">
        <v>7</v>
      </c>
      <c r="K272" s="60">
        <v>14</v>
      </c>
      <c r="L272" s="60">
        <v>8</v>
      </c>
      <c r="M272" s="60">
        <v>7</v>
      </c>
      <c r="N272" s="60">
        <v>7</v>
      </c>
      <c r="O272" s="60">
        <v>16</v>
      </c>
      <c r="P272" s="60">
        <v>0</v>
      </c>
      <c r="Q272" s="60">
        <v>3</v>
      </c>
      <c r="R272" s="60">
        <v>0</v>
      </c>
      <c r="V272" s="64"/>
      <c r="W272" s="64"/>
      <c r="X272" s="64"/>
      <c r="Y272" s="64"/>
      <c r="Z272" s="64"/>
      <c r="AA272" s="64"/>
      <c r="AB272" s="64"/>
      <c r="AC272" s="64"/>
    </row>
    <row r="273" spans="1:29" x14ac:dyDescent="0.25">
      <c r="A273" s="60" t="s">
        <v>290</v>
      </c>
      <c r="B273" s="62">
        <v>44713</v>
      </c>
      <c r="C273" s="62">
        <v>44718</v>
      </c>
      <c r="D273" s="60" t="s">
        <v>85</v>
      </c>
      <c r="E273" s="60">
        <v>3379</v>
      </c>
      <c r="F273" s="60">
        <v>27</v>
      </c>
      <c r="G273" s="60">
        <v>22</v>
      </c>
      <c r="H273" s="60">
        <v>1</v>
      </c>
      <c r="I273" s="60">
        <v>6</v>
      </c>
      <c r="J273" s="60">
        <v>10</v>
      </c>
      <c r="K273" s="60">
        <v>12</v>
      </c>
      <c r="L273" s="60">
        <v>12</v>
      </c>
      <c r="M273" s="60">
        <v>8</v>
      </c>
      <c r="N273" s="60">
        <v>7</v>
      </c>
      <c r="O273" s="60">
        <v>16</v>
      </c>
      <c r="P273" s="60">
        <v>0</v>
      </c>
      <c r="Q273" s="60">
        <v>1</v>
      </c>
      <c r="R273" s="60">
        <v>0</v>
      </c>
      <c r="V273" s="64"/>
      <c r="W273" s="64"/>
      <c r="X273" s="64"/>
      <c r="Y273" s="64"/>
      <c r="Z273" s="64"/>
      <c r="AA273" s="64"/>
      <c r="AB273" s="64"/>
      <c r="AC273" s="64"/>
    </row>
    <row r="274" spans="1:29" x14ac:dyDescent="0.25">
      <c r="A274" s="60" t="s">
        <v>290</v>
      </c>
      <c r="B274" s="62">
        <v>44713</v>
      </c>
      <c r="C274" s="62">
        <v>44718</v>
      </c>
      <c r="D274" s="60" t="s">
        <v>90</v>
      </c>
      <c r="E274" s="60">
        <v>5387</v>
      </c>
      <c r="F274" s="60">
        <v>36</v>
      </c>
      <c r="G274" s="60">
        <v>27</v>
      </c>
      <c r="H274" s="60">
        <v>0</v>
      </c>
      <c r="I274" s="60">
        <v>2</v>
      </c>
      <c r="J274" s="60">
        <v>3</v>
      </c>
      <c r="K274" s="60">
        <v>3</v>
      </c>
      <c r="L274" s="60">
        <v>2</v>
      </c>
      <c r="M274" s="60">
        <v>10</v>
      </c>
      <c r="N274" s="60">
        <v>9</v>
      </c>
      <c r="O274" s="60">
        <v>17</v>
      </c>
      <c r="P274" s="60">
        <v>0</v>
      </c>
      <c r="Q274" s="60">
        <v>7</v>
      </c>
      <c r="R274" s="60">
        <v>0</v>
      </c>
      <c r="V274" s="64"/>
      <c r="W274" s="64"/>
      <c r="X274" s="64"/>
      <c r="Y274" s="64"/>
      <c r="Z274" s="64"/>
      <c r="AA274" s="64"/>
      <c r="AB274" s="64"/>
      <c r="AC274" s="64"/>
    </row>
    <row r="275" spans="1:29" x14ac:dyDescent="0.25">
      <c r="A275" s="60" t="s">
        <v>290</v>
      </c>
      <c r="B275" s="62">
        <v>44713</v>
      </c>
      <c r="C275" s="62">
        <v>44718</v>
      </c>
      <c r="D275" s="60" t="s">
        <v>93</v>
      </c>
      <c r="E275" s="60">
        <v>9711</v>
      </c>
      <c r="F275" s="60">
        <v>125</v>
      </c>
      <c r="G275" s="60">
        <v>124</v>
      </c>
      <c r="H275" s="60">
        <v>6</v>
      </c>
      <c r="I275" s="60">
        <v>6</v>
      </c>
      <c r="J275" s="60">
        <v>27</v>
      </c>
      <c r="K275" s="60">
        <v>34</v>
      </c>
      <c r="L275" s="60">
        <v>25</v>
      </c>
      <c r="M275" s="60">
        <v>33</v>
      </c>
      <c r="N275" s="60">
        <v>33</v>
      </c>
      <c r="O275" s="60">
        <v>80</v>
      </c>
      <c r="P275" s="60">
        <v>0</v>
      </c>
      <c r="Q275" s="60">
        <v>37</v>
      </c>
      <c r="R275" s="60">
        <v>0</v>
      </c>
      <c r="V275" s="64"/>
      <c r="W275" s="64"/>
      <c r="X275" s="64"/>
      <c r="Y275" s="64"/>
      <c r="Z275" s="64"/>
      <c r="AA275" s="64"/>
      <c r="AB275" s="64"/>
      <c r="AC275" s="64"/>
    </row>
    <row r="276" spans="1:29" x14ac:dyDescent="0.25">
      <c r="A276" s="60" t="s">
        <v>290</v>
      </c>
      <c r="B276" s="62">
        <v>44713</v>
      </c>
      <c r="C276" s="62">
        <v>44718</v>
      </c>
      <c r="D276" s="60" t="s">
        <v>73</v>
      </c>
      <c r="E276" s="60">
        <v>3452</v>
      </c>
      <c r="F276" s="60">
        <v>25</v>
      </c>
      <c r="G276" s="60">
        <v>24</v>
      </c>
      <c r="H276" s="60">
        <v>0</v>
      </c>
      <c r="I276" s="60">
        <v>11</v>
      </c>
      <c r="J276" s="60">
        <v>18</v>
      </c>
      <c r="K276" s="60">
        <v>18</v>
      </c>
      <c r="L276" s="60">
        <v>0</v>
      </c>
      <c r="M276" s="60">
        <v>5</v>
      </c>
      <c r="N276" s="60">
        <v>7</v>
      </c>
      <c r="O276" s="60">
        <v>23</v>
      </c>
      <c r="P276" s="60">
        <v>0</v>
      </c>
      <c r="Q276" s="60">
        <v>1</v>
      </c>
      <c r="R276" s="60">
        <v>0</v>
      </c>
      <c r="V276" s="64"/>
      <c r="W276" s="64"/>
      <c r="X276" s="64"/>
      <c r="Y276" s="64"/>
      <c r="Z276" s="64"/>
      <c r="AA276" s="64"/>
      <c r="AB276" s="64"/>
      <c r="AC276" s="64"/>
    </row>
    <row r="277" spans="1:29" x14ac:dyDescent="0.25">
      <c r="A277" s="60" t="s">
        <v>290</v>
      </c>
      <c r="B277" s="62">
        <v>44713</v>
      </c>
      <c r="C277" s="62">
        <v>44718</v>
      </c>
      <c r="D277" s="60" t="s">
        <v>71</v>
      </c>
      <c r="E277" s="60">
        <v>8603</v>
      </c>
      <c r="F277" s="60">
        <v>59</v>
      </c>
      <c r="G277" s="60">
        <v>47</v>
      </c>
      <c r="H277" s="60">
        <v>3</v>
      </c>
      <c r="I277" s="60">
        <v>3</v>
      </c>
      <c r="J277" s="60">
        <v>7</v>
      </c>
      <c r="K277" s="60">
        <v>15</v>
      </c>
      <c r="L277" s="60">
        <v>13</v>
      </c>
      <c r="M277" s="60">
        <v>20</v>
      </c>
      <c r="N277" s="60">
        <v>22</v>
      </c>
      <c r="O277" s="60">
        <v>34</v>
      </c>
      <c r="P277" s="60">
        <v>0</v>
      </c>
      <c r="Q277" s="60">
        <v>16</v>
      </c>
      <c r="R277" s="60">
        <v>0</v>
      </c>
      <c r="V277" s="64"/>
      <c r="W277" s="64"/>
      <c r="X277" s="64"/>
      <c r="Y277" s="64"/>
      <c r="Z277" s="64"/>
      <c r="AA277" s="64"/>
      <c r="AB277" s="64"/>
      <c r="AC277" s="64"/>
    </row>
    <row r="278" spans="1:29" x14ac:dyDescent="0.25">
      <c r="A278" s="60" t="s">
        <v>290</v>
      </c>
      <c r="B278" s="62">
        <v>44743</v>
      </c>
      <c r="C278" s="62">
        <v>44746</v>
      </c>
      <c r="D278" s="60" t="s">
        <v>225</v>
      </c>
      <c r="E278" s="60">
        <v>6575</v>
      </c>
      <c r="F278" s="60">
        <v>49</v>
      </c>
      <c r="G278" s="60">
        <v>36</v>
      </c>
      <c r="H278" s="60">
        <v>1</v>
      </c>
      <c r="I278" s="60">
        <v>12</v>
      </c>
      <c r="J278" s="60">
        <v>7</v>
      </c>
      <c r="K278" s="60">
        <v>12</v>
      </c>
      <c r="L278" s="60">
        <v>10</v>
      </c>
      <c r="M278" s="60">
        <v>12</v>
      </c>
      <c r="N278" s="60">
        <v>10</v>
      </c>
      <c r="O278" s="60">
        <v>33</v>
      </c>
      <c r="P278" s="60">
        <v>0</v>
      </c>
      <c r="Q278" s="60">
        <v>11</v>
      </c>
      <c r="R278" s="60">
        <v>0</v>
      </c>
      <c r="V278" s="64"/>
      <c r="W278" s="64"/>
      <c r="X278" s="64"/>
      <c r="Y278" s="64"/>
      <c r="Z278" s="64"/>
      <c r="AA278" s="64"/>
      <c r="AB278" s="64"/>
      <c r="AC278" s="64"/>
    </row>
    <row r="279" spans="1:29" x14ac:dyDescent="0.25">
      <c r="A279" s="60" t="s">
        <v>290</v>
      </c>
      <c r="B279" s="62">
        <v>44743</v>
      </c>
      <c r="C279" s="62">
        <v>44746</v>
      </c>
      <c r="D279" s="60" t="s">
        <v>5</v>
      </c>
      <c r="E279" s="60">
        <v>9675</v>
      </c>
      <c r="F279" s="60">
        <v>102</v>
      </c>
      <c r="G279" s="60">
        <v>97</v>
      </c>
      <c r="H279" s="60">
        <v>5</v>
      </c>
      <c r="I279" s="60">
        <v>6</v>
      </c>
      <c r="J279" s="60">
        <v>22</v>
      </c>
      <c r="K279" s="60">
        <v>25</v>
      </c>
      <c r="L279" s="60">
        <v>15</v>
      </c>
      <c r="M279" s="60">
        <v>23</v>
      </c>
      <c r="N279" s="60">
        <v>26</v>
      </c>
      <c r="O279" s="60">
        <v>67</v>
      </c>
      <c r="P279" s="60">
        <v>0</v>
      </c>
      <c r="Q279" s="60">
        <v>23</v>
      </c>
      <c r="R279" s="60">
        <v>0</v>
      </c>
      <c r="V279" s="64"/>
      <c r="W279" s="64"/>
      <c r="X279" s="64"/>
      <c r="Y279" s="64"/>
      <c r="Z279" s="64"/>
      <c r="AA279" s="64"/>
      <c r="AB279" s="64"/>
      <c r="AC279" s="64"/>
    </row>
    <row r="280" spans="1:29" x14ac:dyDescent="0.25">
      <c r="A280" s="60" t="s">
        <v>290</v>
      </c>
      <c r="B280" s="62">
        <v>44743</v>
      </c>
      <c r="C280" s="62">
        <v>44746</v>
      </c>
      <c r="D280" s="60" t="s">
        <v>6</v>
      </c>
      <c r="E280" s="60">
        <v>10553</v>
      </c>
      <c r="F280" s="60">
        <v>80</v>
      </c>
      <c r="G280" s="60">
        <v>75</v>
      </c>
      <c r="H280" s="60">
        <v>6</v>
      </c>
      <c r="I280" s="60">
        <v>10</v>
      </c>
      <c r="J280" s="60">
        <v>22</v>
      </c>
      <c r="K280" s="60">
        <v>32</v>
      </c>
      <c r="L280" s="60">
        <v>13</v>
      </c>
      <c r="M280" s="60">
        <v>30</v>
      </c>
      <c r="N280" s="60">
        <v>38</v>
      </c>
      <c r="O280" s="60">
        <v>67</v>
      </c>
      <c r="P280" s="60">
        <v>0</v>
      </c>
      <c r="Q280" s="60">
        <v>7</v>
      </c>
      <c r="R280" s="60">
        <v>0</v>
      </c>
      <c r="V280" s="64"/>
      <c r="W280" s="64"/>
      <c r="X280" s="64"/>
      <c r="Y280" s="64"/>
      <c r="Z280" s="64"/>
      <c r="AA280" s="64"/>
      <c r="AB280" s="64"/>
      <c r="AC280" s="64"/>
    </row>
    <row r="281" spans="1:29" x14ac:dyDescent="0.25">
      <c r="A281" s="60" t="s">
        <v>290</v>
      </c>
      <c r="B281" s="62">
        <v>44743</v>
      </c>
      <c r="C281" s="62">
        <v>44746</v>
      </c>
      <c r="D281" s="60" t="s">
        <v>12</v>
      </c>
      <c r="E281" s="60">
        <v>7703</v>
      </c>
      <c r="F281" s="60">
        <v>82</v>
      </c>
      <c r="G281" s="60">
        <v>69</v>
      </c>
      <c r="H281" s="60">
        <v>5</v>
      </c>
      <c r="I281" s="60">
        <v>14</v>
      </c>
      <c r="J281" s="60">
        <v>13</v>
      </c>
      <c r="K281" s="60">
        <v>22</v>
      </c>
      <c r="L281" s="60">
        <v>16</v>
      </c>
      <c r="M281" s="60">
        <v>31</v>
      </c>
      <c r="N281" s="60">
        <v>30</v>
      </c>
      <c r="O281" s="60">
        <v>58</v>
      </c>
      <c r="P281" s="60">
        <v>0</v>
      </c>
      <c r="Q281" s="60">
        <v>10</v>
      </c>
      <c r="R281" s="60">
        <v>0</v>
      </c>
      <c r="V281" s="64"/>
      <c r="W281" s="64"/>
      <c r="X281" s="64"/>
      <c r="Y281" s="64"/>
      <c r="Z281" s="64"/>
      <c r="AA281" s="64"/>
      <c r="AB281" s="64"/>
      <c r="AC281" s="64"/>
    </row>
    <row r="282" spans="1:29" x14ac:dyDescent="0.25">
      <c r="A282" s="60" t="s">
        <v>290</v>
      </c>
      <c r="B282" s="62">
        <v>44743</v>
      </c>
      <c r="C282" s="62">
        <v>44746</v>
      </c>
      <c r="D282" s="60" t="s">
        <v>16</v>
      </c>
      <c r="E282" s="60">
        <v>7322</v>
      </c>
      <c r="F282" s="60">
        <v>55</v>
      </c>
      <c r="G282" s="60">
        <v>45</v>
      </c>
      <c r="H282" s="60">
        <v>5</v>
      </c>
      <c r="I282" s="60">
        <v>2</v>
      </c>
      <c r="J282" s="60">
        <v>22</v>
      </c>
      <c r="K282" s="60">
        <v>18</v>
      </c>
      <c r="L282" s="60">
        <v>12</v>
      </c>
      <c r="M282" s="60">
        <v>15</v>
      </c>
      <c r="N282" s="60">
        <v>17</v>
      </c>
      <c r="O282" s="60">
        <v>39</v>
      </c>
      <c r="P282" s="60">
        <v>0</v>
      </c>
      <c r="Q282" s="60">
        <v>3</v>
      </c>
      <c r="R282" s="60">
        <v>0</v>
      </c>
      <c r="V282" s="64"/>
      <c r="W282" s="64"/>
      <c r="X282" s="64"/>
      <c r="Y282" s="64"/>
      <c r="Z282" s="64"/>
      <c r="AA282" s="64"/>
      <c r="AB282" s="64"/>
      <c r="AC282" s="64"/>
    </row>
    <row r="283" spans="1:29" x14ac:dyDescent="0.25">
      <c r="A283" s="60" t="s">
        <v>290</v>
      </c>
      <c r="B283" s="62">
        <v>44743</v>
      </c>
      <c r="C283" s="62">
        <v>44746</v>
      </c>
      <c r="D283" s="60" t="s">
        <v>17</v>
      </c>
      <c r="E283" s="60">
        <v>3492</v>
      </c>
      <c r="F283" s="60">
        <v>17</v>
      </c>
      <c r="G283" s="60">
        <v>14</v>
      </c>
      <c r="H283" s="60">
        <v>4</v>
      </c>
      <c r="I283" s="60">
        <v>6</v>
      </c>
      <c r="J283" s="60">
        <v>6</v>
      </c>
      <c r="K283" s="60">
        <v>8</v>
      </c>
      <c r="L283" s="60">
        <v>10</v>
      </c>
      <c r="M283" s="60">
        <v>8</v>
      </c>
      <c r="N283" s="60">
        <v>10</v>
      </c>
      <c r="O283" s="60">
        <v>14</v>
      </c>
      <c r="P283" s="60">
        <v>0</v>
      </c>
      <c r="Q283" s="60">
        <v>4</v>
      </c>
      <c r="R283" s="60">
        <v>0</v>
      </c>
      <c r="V283" s="64"/>
      <c r="W283" s="64"/>
      <c r="X283" s="64"/>
      <c r="Y283" s="64"/>
      <c r="Z283" s="64"/>
      <c r="AA283" s="64"/>
      <c r="AB283" s="64"/>
      <c r="AC283" s="64"/>
    </row>
    <row r="284" spans="1:29" x14ac:dyDescent="0.25">
      <c r="A284" s="60" t="s">
        <v>290</v>
      </c>
      <c r="B284" s="62">
        <v>44743</v>
      </c>
      <c r="C284" s="62">
        <v>44746</v>
      </c>
      <c r="D284" s="60" t="s">
        <v>71</v>
      </c>
      <c r="E284" s="60">
        <v>8602</v>
      </c>
      <c r="F284" s="60">
        <v>59</v>
      </c>
      <c r="G284" s="60">
        <v>47</v>
      </c>
      <c r="H284" s="60">
        <v>5</v>
      </c>
      <c r="I284" s="60">
        <v>3</v>
      </c>
      <c r="J284" s="60">
        <v>8</v>
      </c>
      <c r="K284" s="60">
        <v>15</v>
      </c>
      <c r="L284" s="60">
        <v>15</v>
      </c>
      <c r="M284" s="60">
        <v>20</v>
      </c>
      <c r="N284" s="60">
        <v>22</v>
      </c>
      <c r="O284" s="60">
        <v>39</v>
      </c>
      <c r="P284" s="60">
        <v>0</v>
      </c>
      <c r="Q284" s="60">
        <v>17</v>
      </c>
      <c r="R284" s="60">
        <v>0</v>
      </c>
      <c r="V284" s="64"/>
      <c r="W284" s="64"/>
      <c r="X284" s="64"/>
      <c r="Y284" s="64"/>
      <c r="Z284" s="64"/>
      <c r="AA284" s="64"/>
      <c r="AB284" s="64"/>
      <c r="AC284" s="64"/>
    </row>
    <row r="285" spans="1:29" x14ac:dyDescent="0.25">
      <c r="A285" s="60" t="s">
        <v>290</v>
      </c>
      <c r="B285" s="62">
        <v>44743</v>
      </c>
      <c r="C285" s="62">
        <v>44746</v>
      </c>
      <c r="D285" s="60" t="s">
        <v>32</v>
      </c>
      <c r="E285" s="60">
        <v>3874</v>
      </c>
      <c r="F285" s="60">
        <v>25</v>
      </c>
      <c r="G285" s="60">
        <v>25</v>
      </c>
      <c r="H285" s="60">
        <v>1</v>
      </c>
      <c r="I285" s="60">
        <v>2</v>
      </c>
      <c r="J285" s="60">
        <v>7</v>
      </c>
      <c r="K285" s="60">
        <v>6</v>
      </c>
      <c r="L285" s="60">
        <v>5</v>
      </c>
      <c r="M285" s="60">
        <v>9</v>
      </c>
      <c r="N285" s="60">
        <v>8</v>
      </c>
      <c r="O285" s="60">
        <v>23</v>
      </c>
      <c r="P285" s="60">
        <v>0</v>
      </c>
      <c r="Q285" s="60">
        <v>12</v>
      </c>
      <c r="R285" s="60">
        <v>0</v>
      </c>
      <c r="V285" s="64"/>
      <c r="W285" s="64"/>
      <c r="X285" s="64"/>
      <c r="Y285" s="64"/>
      <c r="Z285" s="64"/>
      <c r="AA285" s="64"/>
      <c r="AB285" s="64"/>
      <c r="AC285" s="64"/>
    </row>
    <row r="286" spans="1:29" x14ac:dyDescent="0.25">
      <c r="A286" s="60" t="s">
        <v>290</v>
      </c>
      <c r="B286" s="62">
        <v>44743</v>
      </c>
      <c r="C286" s="62">
        <v>44746</v>
      </c>
      <c r="D286" s="60" t="s">
        <v>40</v>
      </c>
      <c r="E286" s="60">
        <v>5027</v>
      </c>
      <c r="F286" s="60">
        <v>51</v>
      </c>
      <c r="G286" s="60">
        <v>45</v>
      </c>
      <c r="H286" s="60">
        <v>2</v>
      </c>
      <c r="I286" s="60">
        <v>18</v>
      </c>
      <c r="J286" s="60">
        <v>19</v>
      </c>
      <c r="K286" s="60">
        <v>23</v>
      </c>
      <c r="L286" s="60">
        <v>4</v>
      </c>
      <c r="M286" s="60">
        <v>13</v>
      </c>
      <c r="N286" s="60">
        <v>15</v>
      </c>
      <c r="O286" s="60">
        <v>39</v>
      </c>
      <c r="P286" s="60">
        <v>0</v>
      </c>
      <c r="Q286" s="60">
        <v>5</v>
      </c>
      <c r="R286" s="60">
        <v>0</v>
      </c>
      <c r="V286" s="64"/>
      <c r="W286" s="64"/>
      <c r="X286" s="64"/>
      <c r="Y286" s="64"/>
      <c r="Z286" s="64"/>
      <c r="AA286" s="64"/>
      <c r="AB286" s="64"/>
      <c r="AC286" s="64"/>
    </row>
    <row r="287" spans="1:29" x14ac:dyDescent="0.25">
      <c r="A287" s="60" t="s">
        <v>290</v>
      </c>
      <c r="B287" s="62">
        <v>44743</v>
      </c>
      <c r="C287" s="62">
        <v>44746</v>
      </c>
      <c r="D287" s="60" t="s">
        <v>42</v>
      </c>
      <c r="E287" s="60">
        <v>3436</v>
      </c>
      <c r="F287" s="60">
        <v>19</v>
      </c>
      <c r="G287" s="60">
        <v>19</v>
      </c>
      <c r="H287" s="60">
        <v>4</v>
      </c>
      <c r="I287" s="60">
        <v>5</v>
      </c>
      <c r="J287" s="60">
        <v>7</v>
      </c>
      <c r="K287" s="60">
        <v>11</v>
      </c>
      <c r="L287" s="60">
        <v>11</v>
      </c>
      <c r="M287" s="60">
        <v>10</v>
      </c>
      <c r="N287" s="60">
        <v>9</v>
      </c>
      <c r="O287" s="60">
        <v>17</v>
      </c>
      <c r="P287" s="60">
        <v>0</v>
      </c>
      <c r="Q287" s="60">
        <v>3</v>
      </c>
      <c r="R287" s="60">
        <v>0</v>
      </c>
      <c r="V287" s="64"/>
      <c r="W287" s="64"/>
      <c r="X287" s="64"/>
      <c r="Y287" s="64"/>
      <c r="Z287" s="64"/>
      <c r="AA287" s="64"/>
      <c r="AB287" s="64"/>
      <c r="AC287" s="64"/>
    </row>
    <row r="288" spans="1:29" x14ac:dyDescent="0.25">
      <c r="A288" s="60" t="s">
        <v>290</v>
      </c>
      <c r="B288" s="62">
        <v>44743</v>
      </c>
      <c r="C288" s="62">
        <v>44746</v>
      </c>
      <c r="D288" s="60" t="s">
        <v>44</v>
      </c>
      <c r="E288" s="60">
        <v>3551</v>
      </c>
      <c r="F288" s="60">
        <v>49</v>
      </c>
      <c r="G288" s="60">
        <v>41</v>
      </c>
      <c r="H288" s="60">
        <v>2</v>
      </c>
      <c r="I288" s="60">
        <v>2</v>
      </c>
      <c r="J288" s="60">
        <v>9</v>
      </c>
      <c r="K288" s="60">
        <v>13</v>
      </c>
      <c r="L288" s="60">
        <v>9</v>
      </c>
      <c r="M288" s="60">
        <v>12</v>
      </c>
      <c r="N288" s="60">
        <v>13</v>
      </c>
      <c r="O288" s="60">
        <v>24</v>
      </c>
      <c r="P288" s="60">
        <v>0</v>
      </c>
      <c r="Q288" s="60">
        <v>1</v>
      </c>
      <c r="R288" s="60">
        <v>0</v>
      </c>
      <c r="V288" s="64"/>
      <c r="W288" s="64"/>
      <c r="X288" s="64"/>
      <c r="Y288" s="64"/>
      <c r="Z288" s="64"/>
      <c r="AA288" s="64"/>
      <c r="AB288" s="64"/>
      <c r="AC288" s="64"/>
    </row>
    <row r="289" spans="1:29" x14ac:dyDescent="0.25">
      <c r="A289" s="60" t="s">
        <v>290</v>
      </c>
      <c r="B289" s="62">
        <v>44743</v>
      </c>
      <c r="C289" s="62">
        <v>44746</v>
      </c>
      <c r="D289" s="60" t="s">
        <v>69</v>
      </c>
      <c r="E289" s="60">
        <v>6604</v>
      </c>
      <c r="F289" s="60">
        <v>30</v>
      </c>
      <c r="G289" s="60">
        <v>22</v>
      </c>
      <c r="H289" s="60">
        <v>2</v>
      </c>
      <c r="I289" s="60">
        <v>9</v>
      </c>
      <c r="J289" s="60">
        <v>6</v>
      </c>
      <c r="K289" s="60">
        <v>10</v>
      </c>
      <c r="L289" s="60">
        <v>9</v>
      </c>
      <c r="M289" s="60">
        <v>15</v>
      </c>
      <c r="N289" s="60">
        <v>14</v>
      </c>
      <c r="O289" s="60">
        <v>22</v>
      </c>
      <c r="P289" s="60">
        <v>0</v>
      </c>
      <c r="Q289" s="60">
        <v>0</v>
      </c>
      <c r="R289" s="60">
        <v>0</v>
      </c>
      <c r="V289" s="64"/>
      <c r="W289" s="64"/>
      <c r="X289" s="64"/>
      <c r="Y289" s="64"/>
      <c r="Z289" s="64"/>
      <c r="AA289" s="64"/>
      <c r="AB289" s="64"/>
      <c r="AC289" s="64"/>
    </row>
    <row r="290" spans="1:29" x14ac:dyDescent="0.25">
      <c r="A290" s="60" t="s">
        <v>290</v>
      </c>
      <c r="B290" s="62">
        <v>44743</v>
      </c>
      <c r="C290" s="62">
        <v>44746</v>
      </c>
      <c r="D290" s="60" t="s">
        <v>53</v>
      </c>
      <c r="E290" s="60">
        <v>3442</v>
      </c>
      <c r="F290" s="60">
        <v>23</v>
      </c>
      <c r="G290" s="60">
        <v>22</v>
      </c>
      <c r="H290" s="60">
        <v>3</v>
      </c>
      <c r="I290" s="60">
        <v>4</v>
      </c>
      <c r="J290" s="60">
        <v>5</v>
      </c>
      <c r="K290" s="60">
        <v>13</v>
      </c>
      <c r="L290" s="60">
        <v>10</v>
      </c>
      <c r="M290" s="60">
        <v>11</v>
      </c>
      <c r="N290" s="60">
        <v>14</v>
      </c>
      <c r="O290" s="60">
        <v>20</v>
      </c>
      <c r="P290" s="60">
        <v>0</v>
      </c>
      <c r="Q290" s="60">
        <v>1</v>
      </c>
      <c r="R290" s="60">
        <v>0</v>
      </c>
      <c r="V290" s="64"/>
      <c r="W290" s="64"/>
      <c r="X290" s="64"/>
      <c r="Y290" s="64"/>
      <c r="Z290" s="64"/>
      <c r="AA290" s="64"/>
      <c r="AB290" s="64"/>
      <c r="AC290" s="64"/>
    </row>
    <row r="291" spans="1:29" x14ac:dyDescent="0.25">
      <c r="A291" s="60" t="s">
        <v>290</v>
      </c>
      <c r="B291" s="62">
        <v>44743</v>
      </c>
      <c r="C291" s="62">
        <v>44746</v>
      </c>
      <c r="D291" s="60" t="s">
        <v>61</v>
      </c>
      <c r="E291" s="60">
        <v>3897</v>
      </c>
      <c r="F291" s="60">
        <v>32</v>
      </c>
      <c r="G291" s="60">
        <v>31</v>
      </c>
      <c r="H291" s="60">
        <v>3</v>
      </c>
      <c r="I291" s="60">
        <v>2</v>
      </c>
      <c r="J291" s="60">
        <v>7</v>
      </c>
      <c r="K291" s="60">
        <v>10</v>
      </c>
      <c r="L291" s="60">
        <v>6</v>
      </c>
      <c r="M291" s="60">
        <v>10</v>
      </c>
      <c r="N291" s="60">
        <v>14</v>
      </c>
      <c r="O291" s="60">
        <v>25</v>
      </c>
      <c r="P291" s="60">
        <v>0</v>
      </c>
      <c r="Q291" s="60">
        <v>9</v>
      </c>
      <c r="R291" s="60">
        <v>0</v>
      </c>
      <c r="V291" s="64"/>
      <c r="W291" s="64"/>
      <c r="X291" s="64"/>
      <c r="Y291" s="64"/>
      <c r="Z291" s="64"/>
      <c r="AA291" s="64"/>
      <c r="AB291" s="64"/>
      <c r="AC291" s="64"/>
    </row>
    <row r="292" spans="1:29" x14ac:dyDescent="0.25">
      <c r="A292" s="60" t="s">
        <v>290</v>
      </c>
      <c r="B292" s="62">
        <v>44743</v>
      </c>
      <c r="C292" s="62">
        <v>44746</v>
      </c>
      <c r="D292" s="60" t="s">
        <v>62</v>
      </c>
      <c r="E292" s="60">
        <v>10251</v>
      </c>
      <c r="F292" s="60">
        <v>92</v>
      </c>
      <c r="G292" s="60">
        <v>84</v>
      </c>
      <c r="H292" s="60">
        <v>5</v>
      </c>
      <c r="I292" s="60">
        <v>4</v>
      </c>
      <c r="J292" s="60">
        <v>75</v>
      </c>
      <c r="K292" s="60">
        <v>27</v>
      </c>
      <c r="L292" s="60">
        <v>14</v>
      </c>
      <c r="M292" s="60">
        <v>24</v>
      </c>
      <c r="N292" s="60">
        <v>24</v>
      </c>
      <c r="O292" s="60">
        <v>81</v>
      </c>
      <c r="P292" s="60">
        <v>0</v>
      </c>
      <c r="Q292" s="60">
        <v>17</v>
      </c>
      <c r="R292" s="60">
        <v>0</v>
      </c>
      <c r="V292" s="64"/>
      <c r="W292" s="64"/>
      <c r="X292" s="64"/>
      <c r="Y292" s="64"/>
      <c r="Z292" s="64"/>
      <c r="AA292" s="64"/>
      <c r="AB292" s="64"/>
      <c r="AC292" s="64"/>
    </row>
    <row r="293" spans="1:29" x14ac:dyDescent="0.25">
      <c r="A293" s="60" t="s">
        <v>290</v>
      </c>
      <c r="B293" s="62">
        <v>44743</v>
      </c>
      <c r="C293" s="62">
        <v>44746</v>
      </c>
      <c r="D293" s="60" t="s">
        <v>65</v>
      </c>
      <c r="E293" s="60">
        <v>11247</v>
      </c>
      <c r="F293" s="60">
        <v>82</v>
      </c>
      <c r="G293" s="60">
        <v>77</v>
      </c>
      <c r="H293" s="60">
        <v>6</v>
      </c>
      <c r="I293" s="60">
        <v>12</v>
      </c>
      <c r="J293" s="60">
        <v>21</v>
      </c>
      <c r="K293" s="60">
        <v>29</v>
      </c>
      <c r="L293" s="60">
        <v>13</v>
      </c>
      <c r="M293" s="60">
        <v>35</v>
      </c>
      <c r="N293" s="60">
        <v>32</v>
      </c>
      <c r="O293" s="60">
        <v>62</v>
      </c>
      <c r="P293" s="60">
        <v>0</v>
      </c>
      <c r="Q293" s="60">
        <v>5</v>
      </c>
      <c r="R293" s="60">
        <v>0</v>
      </c>
      <c r="V293" s="64"/>
      <c r="W293" s="64"/>
      <c r="X293" s="64"/>
      <c r="Y293" s="64"/>
      <c r="Z293" s="64"/>
      <c r="AA293" s="64"/>
      <c r="AB293" s="64"/>
      <c r="AC293" s="64"/>
    </row>
    <row r="294" spans="1:29" x14ac:dyDescent="0.25">
      <c r="A294" s="60" t="s">
        <v>290</v>
      </c>
      <c r="B294" s="62">
        <v>44743</v>
      </c>
      <c r="C294" s="62">
        <v>44746</v>
      </c>
      <c r="D294" s="60" t="s">
        <v>77</v>
      </c>
      <c r="E294" s="60">
        <v>6982</v>
      </c>
      <c r="F294" s="60">
        <v>73</v>
      </c>
      <c r="G294" s="60">
        <v>72</v>
      </c>
      <c r="H294" s="60">
        <v>15</v>
      </c>
      <c r="I294" s="60">
        <v>13</v>
      </c>
      <c r="J294" s="60">
        <v>27</v>
      </c>
      <c r="K294" s="60">
        <v>31</v>
      </c>
      <c r="L294" s="60">
        <v>22</v>
      </c>
      <c r="M294" s="60">
        <v>32</v>
      </c>
      <c r="N294" s="60">
        <v>35</v>
      </c>
      <c r="O294" s="60">
        <v>62</v>
      </c>
      <c r="P294" s="60">
        <v>0</v>
      </c>
      <c r="Q294" s="60">
        <v>5</v>
      </c>
      <c r="R294" s="60">
        <v>0</v>
      </c>
      <c r="V294" s="64"/>
      <c r="W294" s="64"/>
      <c r="X294" s="64"/>
      <c r="Y294" s="64"/>
      <c r="Z294" s="64"/>
      <c r="AA294" s="64"/>
      <c r="AB294" s="64"/>
      <c r="AC294" s="64"/>
    </row>
    <row r="295" spans="1:29" x14ac:dyDescent="0.25">
      <c r="A295" s="60" t="s">
        <v>290</v>
      </c>
      <c r="B295" s="62">
        <v>44743</v>
      </c>
      <c r="C295" s="62">
        <v>44746</v>
      </c>
      <c r="D295" s="60" t="s">
        <v>78</v>
      </c>
      <c r="E295" s="60">
        <v>6799</v>
      </c>
      <c r="F295" s="60">
        <v>38</v>
      </c>
      <c r="G295" s="60">
        <v>33</v>
      </c>
      <c r="H295" s="60">
        <v>5</v>
      </c>
      <c r="I295" s="60">
        <v>5</v>
      </c>
      <c r="J295" s="60">
        <v>11</v>
      </c>
      <c r="K295" s="60">
        <v>17</v>
      </c>
      <c r="L295" s="60">
        <v>15</v>
      </c>
      <c r="M295" s="60">
        <v>13</v>
      </c>
      <c r="N295" s="60">
        <v>16</v>
      </c>
      <c r="O295" s="60">
        <v>24</v>
      </c>
      <c r="P295" s="60">
        <v>0</v>
      </c>
      <c r="Q295" s="60">
        <v>10</v>
      </c>
      <c r="R295" s="60">
        <v>0</v>
      </c>
      <c r="V295" s="64"/>
      <c r="W295" s="64"/>
      <c r="X295" s="64"/>
      <c r="Y295" s="64"/>
      <c r="Z295" s="64"/>
      <c r="AA295" s="64"/>
      <c r="AB295" s="64"/>
      <c r="AC295" s="64"/>
    </row>
    <row r="296" spans="1:29" x14ac:dyDescent="0.25">
      <c r="A296" s="60" t="s">
        <v>290</v>
      </c>
      <c r="B296" s="62">
        <v>44743</v>
      </c>
      <c r="C296" s="62">
        <v>44746</v>
      </c>
      <c r="D296" s="60" t="s">
        <v>80</v>
      </c>
      <c r="E296" s="60">
        <v>7037</v>
      </c>
      <c r="F296" s="60">
        <v>47</v>
      </c>
      <c r="G296" s="60">
        <v>47</v>
      </c>
      <c r="H296" s="60">
        <v>4</v>
      </c>
      <c r="I296" s="60">
        <v>3</v>
      </c>
      <c r="J296" s="60">
        <v>15</v>
      </c>
      <c r="K296" s="60">
        <v>23</v>
      </c>
      <c r="L296" s="60">
        <v>16</v>
      </c>
      <c r="M296" s="60">
        <v>21</v>
      </c>
      <c r="N296" s="60">
        <v>22</v>
      </c>
      <c r="O296" s="60">
        <v>36</v>
      </c>
      <c r="P296" s="60">
        <v>0</v>
      </c>
      <c r="Q296" s="60">
        <v>22</v>
      </c>
      <c r="R296" s="60">
        <v>0</v>
      </c>
      <c r="V296" s="64"/>
      <c r="W296" s="64"/>
      <c r="X296" s="64"/>
      <c r="Y296" s="64"/>
      <c r="Z296" s="64"/>
      <c r="AA296" s="64"/>
      <c r="AB296" s="64"/>
      <c r="AC296" s="64"/>
    </row>
    <row r="297" spans="1:29" x14ac:dyDescent="0.25">
      <c r="A297" s="60" t="s">
        <v>290</v>
      </c>
      <c r="B297" s="62">
        <v>44743</v>
      </c>
      <c r="C297" s="62">
        <v>44746</v>
      </c>
      <c r="D297" s="60" t="s">
        <v>90</v>
      </c>
      <c r="E297" s="60">
        <v>5392</v>
      </c>
      <c r="F297" s="60">
        <v>36</v>
      </c>
      <c r="G297" s="60">
        <v>27</v>
      </c>
      <c r="H297" s="60">
        <v>1</v>
      </c>
      <c r="I297" s="60">
        <v>2</v>
      </c>
      <c r="J297" s="60">
        <v>9</v>
      </c>
      <c r="K297" s="60">
        <v>8</v>
      </c>
      <c r="L297" s="60">
        <v>4</v>
      </c>
      <c r="M297" s="60">
        <v>12</v>
      </c>
      <c r="N297" s="60">
        <v>9</v>
      </c>
      <c r="O297" s="60">
        <v>19</v>
      </c>
      <c r="P297" s="60">
        <v>0</v>
      </c>
      <c r="Q297" s="60">
        <v>8</v>
      </c>
      <c r="R297" s="60">
        <v>0</v>
      </c>
      <c r="V297" s="64"/>
      <c r="W297" s="64"/>
      <c r="X297" s="64"/>
      <c r="Y297" s="64"/>
      <c r="Z297" s="64"/>
      <c r="AA297" s="64"/>
      <c r="AB297" s="64"/>
      <c r="AC297" s="64"/>
    </row>
    <row r="298" spans="1:29" x14ac:dyDescent="0.25">
      <c r="A298" s="60" t="s">
        <v>290</v>
      </c>
      <c r="B298" s="62">
        <v>44743</v>
      </c>
      <c r="C298" s="62">
        <v>44746</v>
      </c>
      <c r="D298" s="60" t="s">
        <v>73</v>
      </c>
      <c r="E298" s="60">
        <v>3457</v>
      </c>
      <c r="F298" s="60">
        <v>25</v>
      </c>
      <c r="G298" s="60">
        <v>24</v>
      </c>
      <c r="H298" s="60">
        <v>0</v>
      </c>
      <c r="I298" s="60">
        <v>11</v>
      </c>
      <c r="J298" s="60">
        <v>18</v>
      </c>
      <c r="K298" s="60">
        <v>18</v>
      </c>
      <c r="L298" s="60">
        <v>0</v>
      </c>
      <c r="M298" s="60">
        <v>20</v>
      </c>
      <c r="N298" s="60">
        <v>7</v>
      </c>
      <c r="O298" s="60">
        <v>23</v>
      </c>
      <c r="P298" s="60">
        <v>0</v>
      </c>
      <c r="Q298" s="60">
        <v>1</v>
      </c>
      <c r="R298" s="60">
        <v>0</v>
      </c>
      <c r="V298" s="64"/>
      <c r="W298" s="64"/>
      <c r="X298" s="64"/>
      <c r="Y298" s="64"/>
      <c r="Z298" s="64"/>
      <c r="AA298" s="64"/>
      <c r="AB298" s="64"/>
      <c r="AC298" s="64"/>
    </row>
    <row r="299" spans="1:29" x14ac:dyDescent="0.25">
      <c r="A299" s="60" t="s">
        <v>290</v>
      </c>
      <c r="B299" s="62">
        <v>44743</v>
      </c>
      <c r="C299" s="62">
        <v>44746</v>
      </c>
      <c r="D299" s="60" t="s">
        <v>83</v>
      </c>
      <c r="E299" s="60">
        <v>3921</v>
      </c>
      <c r="F299" s="60">
        <v>23</v>
      </c>
      <c r="G299" s="60">
        <v>19</v>
      </c>
      <c r="H299" s="60">
        <v>2</v>
      </c>
      <c r="I299" s="60">
        <v>4</v>
      </c>
      <c r="J299" s="60">
        <v>7</v>
      </c>
      <c r="K299" s="60">
        <v>14</v>
      </c>
      <c r="L299" s="60">
        <v>9</v>
      </c>
      <c r="M299" s="60">
        <v>7</v>
      </c>
      <c r="N299" s="60">
        <v>7</v>
      </c>
      <c r="O299" s="60">
        <v>16</v>
      </c>
      <c r="P299" s="60">
        <v>0</v>
      </c>
      <c r="Q299" s="60">
        <v>3</v>
      </c>
      <c r="R299" s="60">
        <v>0</v>
      </c>
      <c r="V299" s="64"/>
      <c r="W299" s="64"/>
      <c r="X299" s="64"/>
      <c r="Y299" s="64"/>
      <c r="Z299" s="64"/>
      <c r="AA299" s="64"/>
      <c r="AB299" s="64"/>
      <c r="AC299" s="64"/>
    </row>
    <row r="300" spans="1:29" x14ac:dyDescent="0.25">
      <c r="A300" s="60" t="s">
        <v>290</v>
      </c>
      <c r="B300" s="62">
        <v>44774</v>
      </c>
      <c r="C300" s="62">
        <v>44775</v>
      </c>
      <c r="D300" s="60" t="s">
        <v>73</v>
      </c>
      <c r="E300" s="60">
        <v>3451</v>
      </c>
      <c r="F300" s="60">
        <v>25</v>
      </c>
      <c r="G300" s="60">
        <v>24</v>
      </c>
      <c r="H300" s="60">
        <v>0</v>
      </c>
      <c r="I300" s="60">
        <v>11</v>
      </c>
      <c r="J300" s="60">
        <v>18</v>
      </c>
      <c r="K300" s="60">
        <v>18</v>
      </c>
      <c r="L300" s="60">
        <v>0</v>
      </c>
      <c r="M300" s="60">
        <v>20</v>
      </c>
      <c r="N300" s="60">
        <v>9</v>
      </c>
      <c r="O300" s="60">
        <v>24</v>
      </c>
      <c r="P300" s="60">
        <v>0</v>
      </c>
      <c r="Q300" s="60">
        <v>1</v>
      </c>
      <c r="R300" s="60">
        <v>0</v>
      </c>
      <c r="V300" s="64"/>
      <c r="W300" s="64"/>
      <c r="X300" s="64"/>
      <c r="Y300" s="64"/>
      <c r="Z300" s="64"/>
      <c r="AA300" s="64"/>
      <c r="AB300" s="64"/>
      <c r="AC300" s="64"/>
    </row>
    <row r="301" spans="1:29" x14ac:dyDescent="0.25">
      <c r="A301" s="60" t="s">
        <v>290</v>
      </c>
      <c r="B301" s="62">
        <v>44774</v>
      </c>
      <c r="C301" s="62">
        <v>44775</v>
      </c>
      <c r="D301" s="60" t="s">
        <v>78</v>
      </c>
      <c r="E301" s="60">
        <v>6826</v>
      </c>
      <c r="F301" s="60">
        <v>38</v>
      </c>
      <c r="G301" s="60">
        <v>33</v>
      </c>
      <c r="H301" s="60">
        <v>5</v>
      </c>
      <c r="I301" s="60">
        <v>5</v>
      </c>
      <c r="J301" s="60">
        <v>11</v>
      </c>
      <c r="K301" s="60">
        <v>19</v>
      </c>
      <c r="L301" s="60">
        <v>16</v>
      </c>
      <c r="M301" s="60">
        <v>15</v>
      </c>
      <c r="N301" s="60">
        <v>18</v>
      </c>
      <c r="O301" s="60">
        <v>24</v>
      </c>
      <c r="P301" s="60">
        <v>0</v>
      </c>
      <c r="Q301" s="60">
        <v>10</v>
      </c>
      <c r="R301" s="60">
        <v>0</v>
      </c>
      <c r="V301" s="64"/>
      <c r="W301" s="64"/>
      <c r="X301" s="64"/>
      <c r="Y301" s="64"/>
      <c r="Z301" s="64"/>
      <c r="AA301" s="64"/>
      <c r="AB301" s="64"/>
      <c r="AC301" s="64"/>
    </row>
    <row r="302" spans="1:29" x14ac:dyDescent="0.25">
      <c r="A302" s="60" t="s">
        <v>290</v>
      </c>
      <c r="B302" s="62">
        <v>44774</v>
      </c>
      <c r="C302" s="62">
        <v>44775</v>
      </c>
      <c r="D302" s="60" t="s">
        <v>69</v>
      </c>
      <c r="E302" s="60">
        <v>6618</v>
      </c>
      <c r="F302" s="60">
        <v>30</v>
      </c>
      <c r="G302" s="60">
        <v>22</v>
      </c>
      <c r="H302" s="60">
        <v>2</v>
      </c>
      <c r="I302" s="60">
        <v>9</v>
      </c>
      <c r="J302" s="60">
        <v>6</v>
      </c>
      <c r="K302" s="60">
        <v>12</v>
      </c>
      <c r="L302" s="60">
        <v>10</v>
      </c>
      <c r="M302" s="60">
        <v>15</v>
      </c>
      <c r="N302" s="60">
        <v>14</v>
      </c>
      <c r="O302" s="60">
        <v>22</v>
      </c>
      <c r="P302" s="60">
        <v>0</v>
      </c>
      <c r="Q302" s="60">
        <v>1</v>
      </c>
      <c r="R302" s="60">
        <v>0</v>
      </c>
      <c r="V302" s="64"/>
      <c r="W302" s="64"/>
      <c r="X302" s="64"/>
      <c r="Y302" s="64"/>
      <c r="Z302" s="64"/>
      <c r="AA302" s="64"/>
      <c r="AB302" s="64"/>
      <c r="AC302" s="64"/>
    </row>
    <row r="303" spans="1:29" x14ac:dyDescent="0.25">
      <c r="A303" s="60" t="s">
        <v>290</v>
      </c>
      <c r="B303" s="62">
        <v>44774</v>
      </c>
      <c r="C303" s="62">
        <v>44775</v>
      </c>
      <c r="D303" s="60" t="s">
        <v>65</v>
      </c>
      <c r="E303" s="60">
        <v>11230</v>
      </c>
      <c r="F303" s="60">
        <v>85</v>
      </c>
      <c r="G303" s="60">
        <v>80</v>
      </c>
      <c r="H303" s="60">
        <v>6</v>
      </c>
      <c r="I303" s="60">
        <v>12</v>
      </c>
      <c r="J303" s="60">
        <v>22</v>
      </c>
      <c r="K303" s="60">
        <v>31</v>
      </c>
      <c r="L303" s="60">
        <v>17</v>
      </c>
      <c r="M303" s="60">
        <v>39</v>
      </c>
      <c r="N303" s="60">
        <v>36</v>
      </c>
      <c r="O303" s="60">
        <v>65</v>
      </c>
      <c r="P303" s="60">
        <v>0</v>
      </c>
      <c r="Q303" s="60">
        <v>5</v>
      </c>
      <c r="R303" s="60">
        <v>0</v>
      </c>
      <c r="V303" s="64"/>
      <c r="W303" s="64"/>
      <c r="X303" s="64"/>
      <c r="Y303" s="64"/>
      <c r="Z303" s="64"/>
      <c r="AA303" s="64"/>
      <c r="AB303" s="64"/>
      <c r="AC303" s="64"/>
    </row>
    <row r="304" spans="1:29" x14ac:dyDescent="0.25">
      <c r="A304" s="60" t="s">
        <v>290</v>
      </c>
      <c r="B304" s="62">
        <v>44774</v>
      </c>
      <c r="C304" s="62">
        <v>44775</v>
      </c>
      <c r="D304" s="60" t="s">
        <v>177</v>
      </c>
      <c r="E304" s="60">
        <v>8097</v>
      </c>
      <c r="F304" s="60">
        <v>95</v>
      </c>
      <c r="G304" s="60">
        <v>95</v>
      </c>
      <c r="H304" s="60">
        <v>2</v>
      </c>
      <c r="I304" s="60">
        <v>2</v>
      </c>
      <c r="J304" s="60">
        <v>12</v>
      </c>
      <c r="K304" s="60">
        <v>47</v>
      </c>
      <c r="L304" s="60">
        <v>17</v>
      </c>
      <c r="M304" s="60">
        <v>35</v>
      </c>
      <c r="N304" s="60">
        <v>33</v>
      </c>
      <c r="O304" s="60">
        <v>74</v>
      </c>
      <c r="P304" s="60">
        <v>0</v>
      </c>
      <c r="Q304" s="60">
        <v>7</v>
      </c>
      <c r="R304" s="60">
        <v>0</v>
      </c>
      <c r="V304" s="64"/>
      <c r="W304" s="64"/>
      <c r="X304" s="64"/>
      <c r="Y304" s="64"/>
      <c r="Z304" s="64"/>
      <c r="AA304" s="64"/>
      <c r="AB304" s="64"/>
      <c r="AC304" s="64"/>
    </row>
    <row r="305" spans="1:29" x14ac:dyDescent="0.25">
      <c r="A305" s="60" t="s">
        <v>290</v>
      </c>
      <c r="B305" s="62">
        <v>44774</v>
      </c>
      <c r="C305" s="62">
        <v>44775</v>
      </c>
      <c r="D305" s="60" t="s">
        <v>62</v>
      </c>
      <c r="E305" s="60">
        <v>10243</v>
      </c>
      <c r="F305" s="60">
        <v>93</v>
      </c>
      <c r="G305" s="60">
        <v>85</v>
      </c>
      <c r="H305" s="60">
        <v>6</v>
      </c>
      <c r="I305" s="60">
        <v>4</v>
      </c>
      <c r="J305" s="60">
        <v>76</v>
      </c>
      <c r="K305" s="60">
        <v>28</v>
      </c>
      <c r="L305" s="60">
        <v>14</v>
      </c>
      <c r="M305" s="60">
        <v>27</v>
      </c>
      <c r="N305" s="60">
        <v>27</v>
      </c>
      <c r="O305" s="60">
        <v>82</v>
      </c>
      <c r="P305" s="60">
        <v>0</v>
      </c>
      <c r="Q305" s="60">
        <v>21</v>
      </c>
      <c r="R305" s="60">
        <v>0</v>
      </c>
      <c r="V305" s="64"/>
      <c r="W305" s="64"/>
      <c r="X305" s="64"/>
      <c r="Y305" s="64"/>
      <c r="Z305" s="64"/>
      <c r="AA305" s="64"/>
      <c r="AB305" s="64"/>
      <c r="AC305" s="64"/>
    </row>
    <row r="306" spans="1:29" x14ac:dyDescent="0.25">
      <c r="A306" s="60" t="s">
        <v>290</v>
      </c>
      <c r="B306" s="62">
        <v>44774</v>
      </c>
      <c r="C306" s="62">
        <v>44775</v>
      </c>
      <c r="D306" s="60" t="s">
        <v>61</v>
      </c>
      <c r="E306" s="60">
        <v>3891</v>
      </c>
      <c r="F306" s="60">
        <v>31</v>
      </c>
      <c r="G306" s="60">
        <v>30</v>
      </c>
      <c r="H306" s="60">
        <v>3</v>
      </c>
      <c r="I306" s="60">
        <v>2</v>
      </c>
      <c r="J306" s="60">
        <v>7</v>
      </c>
      <c r="K306" s="60">
        <v>13</v>
      </c>
      <c r="L306" s="60">
        <v>9</v>
      </c>
      <c r="M306" s="60">
        <v>11</v>
      </c>
      <c r="N306" s="60">
        <v>15</v>
      </c>
      <c r="O306" s="60">
        <v>25</v>
      </c>
      <c r="P306" s="60">
        <v>0</v>
      </c>
      <c r="Q306" s="60">
        <v>9</v>
      </c>
      <c r="R306" s="60">
        <v>0</v>
      </c>
      <c r="V306" s="64"/>
      <c r="W306" s="64"/>
      <c r="X306" s="64"/>
      <c r="Y306" s="64"/>
      <c r="Z306" s="64"/>
      <c r="AA306" s="64"/>
      <c r="AB306" s="64"/>
      <c r="AC306" s="64"/>
    </row>
    <row r="307" spans="1:29" x14ac:dyDescent="0.25">
      <c r="A307" s="60" t="s">
        <v>290</v>
      </c>
      <c r="B307" s="62">
        <v>44774</v>
      </c>
      <c r="C307" s="62">
        <v>44775</v>
      </c>
      <c r="D307" s="60" t="s">
        <v>71</v>
      </c>
      <c r="E307" s="60">
        <v>8651</v>
      </c>
      <c r="F307" s="60">
        <v>58</v>
      </c>
      <c r="G307" s="60">
        <v>46</v>
      </c>
      <c r="H307" s="60">
        <v>6</v>
      </c>
      <c r="I307" s="60">
        <v>3</v>
      </c>
      <c r="J307" s="60">
        <v>9</v>
      </c>
      <c r="K307" s="60">
        <v>16</v>
      </c>
      <c r="L307" s="60">
        <v>17</v>
      </c>
      <c r="M307" s="60">
        <v>21</v>
      </c>
      <c r="N307" s="60">
        <v>23</v>
      </c>
      <c r="O307" s="60">
        <v>38</v>
      </c>
      <c r="P307" s="60">
        <v>0</v>
      </c>
      <c r="Q307" s="60">
        <v>18</v>
      </c>
      <c r="R307" s="60">
        <v>0</v>
      </c>
      <c r="V307" s="64"/>
      <c r="W307" s="64"/>
      <c r="X307" s="64"/>
      <c r="Y307" s="64"/>
      <c r="Z307" s="64"/>
      <c r="AA307" s="64"/>
      <c r="AB307" s="64"/>
      <c r="AC307" s="64"/>
    </row>
    <row r="308" spans="1:29" x14ac:dyDescent="0.25">
      <c r="A308" s="60" t="s">
        <v>290</v>
      </c>
      <c r="B308" s="62">
        <v>44774</v>
      </c>
      <c r="C308" s="62">
        <v>44775</v>
      </c>
      <c r="D308" s="60" t="s">
        <v>44</v>
      </c>
      <c r="E308" s="60">
        <v>3557</v>
      </c>
      <c r="F308" s="60">
        <v>50</v>
      </c>
      <c r="G308" s="60">
        <v>42</v>
      </c>
      <c r="H308" s="60">
        <v>2</v>
      </c>
      <c r="I308" s="60">
        <v>2</v>
      </c>
      <c r="J308" s="60">
        <v>9</v>
      </c>
      <c r="K308" s="60">
        <v>14</v>
      </c>
      <c r="L308" s="60">
        <v>9</v>
      </c>
      <c r="M308" s="60">
        <v>14</v>
      </c>
      <c r="N308" s="60">
        <v>16</v>
      </c>
      <c r="O308" s="60">
        <v>25</v>
      </c>
      <c r="P308" s="60">
        <v>0</v>
      </c>
      <c r="Q308" s="60">
        <v>1</v>
      </c>
      <c r="R308" s="60">
        <v>0</v>
      </c>
      <c r="V308" s="64"/>
      <c r="W308" s="64"/>
      <c r="X308" s="64"/>
      <c r="Y308" s="64"/>
      <c r="Z308" s="64"/>
      <c r="AA308" s="64"/>
      <c r="AB308" s="64"/>
      <c r="AC308" s="64"/>
    </row>
    <row r="309" spans="1:29" x14ac:dyDescent="0.25">
      <c r="A309" s="60" t="s">
        <v>290</v>
      </c>
      <c r="B309" s="62">
        <v>44774</v>
      </c>
      <c r="C309" s="62">
        <v>44775</v>
      </c>
      <c r="D309" s="60" t="s">
        <v>42</v>
      </c>
      <c r="E309" s="60">
        <v>3449</v>
      </c>
      <c r="F309" s="60">
        <v>19</v>
      </c>
      <c r="G309" s="60">
        <v>19</v>
      </c>
      <c r="H309" s="60">
        <v>6</v>
      </c>
      <c r="I309" s="60">
        <v>5</v>
      </c>
      <c r="J309" s="60">
        <v>9</v>
      </c>
      <c r="K309" s="60">
        <v>13</v>
      </c>
      <c r="L309" s="60">
        <v>13</v>
      </c>
      <c r="M309" s="60">
        <v>11</v>
      </c>
      <c r="N309" s="60">
        <v>10</v>
      </c>
      <c r="O309" s="60">
        <v>17</v>
      </c>
      <c r="P309" s="60">
        <v>0</v>
      </c>
      <c r="Q309" s="60">
        <v>5</v>
      </c>
      <c r="R309" s="60">
        <v>0</v>
      </c>
      <c r="V309" s="64"/>
      <c r="W309" s="64"/>
      <c r="X309" s="64"/>
      <c r="Y309" s="64"/>
      <c r="Z309" s="64"/>
      <c r="AA309" s="64"/>
      <c r="AB309" s="64"/>
      <c r="AC309" s="64"/>
    </row>
    <row r="310" spans="1:29" x14ac:dyDescent="0.25">
      <c r="A310" s="60" t="s">
        <v>290</v>
      </c>
      <c r="B310" s="62">
        <v>44774</v>
      </c>
      <c r="C310" s="62">
        <v>44775</v>
      </c>
      <c r="D310" s="60" t="s">
        <v>38</v>
      </c>
      <c r="E310" s="60">
        <v>4871</v>
      </c>
      <c r="F310" s="60">
        <v>46</v>
      </c>
      <c r="G310" s="60">
        <v>46</v>
      </c>
      <c r="H310" s="60">
        <v>17</v>
      </c>
      <c r="I310" s="60">
        <v>5</v>
      </c>
      <c r="J310" s="60">
        <v>32</v>
      </c>
      <c r="K310" s="60">
        <v>34</v>
      </c>
      <c r="L310" s="60">
        <v>32</v>
      </c>
      <c r="M310" s="60">
        <v>28</v>
      </c>
      <c r="N310" s="60">
        <v>21</v>
      </c>
      <c r="O310" s="60">
        <v>42</v>
      </c>
      <c r="P310" s="60">
        <v>0</v>
      </c>
      <c r="Q310" s="60">
        <v>5</v>
      </c>
      <c r="R310" s="60">
        <v>0</v>
      </c>
      <c r="V310" s="64"/>
      <c r="W310" s="64"/>
      <c r="X310" s="64"/>
      <c r="Y310" s="64"/>
      <c r="Z310" s="64"/>
      <c r="AA310" s="64"/>
      <c r="AB310" s="64"/>
      <c r="AC310" s="64"/>
    </row>
    <row r="311" spans="1:29" x14ac:dyDescent="0.25">
      <c r="A311" s="60" t="s">
        <v>290</v>
      </c>
      <c r="B311" s="62">
        <v>44774</v>
      </c>
      <c r="C311" s="62">
        <v>44775</v>
      </c>
      <c r="D311" s="60" t="s">
        <v>32</v>
      </c>
      <c r="E311" s="60">
        <v>3859</v>
      </c>
      <c r="F311" s="60">
        <v>25</v>
      </c>
      <c r="G311" s="60">
        <v>25</v>
      </c>
      <c r="H311" s="60">
        <v>2</v>
      </c>
      <c r="I311" s="60">
        <v>3</v>
      </c>
      <c r="J311" s="60">
        <v>8</v>
      </c>
      <c r="K311" s="60">
        <v>8</v>
      </c>
      <c r="L311" s="60">
        <v>5</v>
      </c>
      <c r="M311" s="60">
        <v>10</v>
      </c>
      <c r="N311" s="60">
        <v>8</v>
      </c>
      <c r="O311" s="60">
        <v>23</v>
      </c>
      <c r="P311" s="60">
        <v>0</v>
      </c>
      <c r="Q311" s="60">
        <v>13</v>
      </c>
      <c r="R311" s="60">
        <v>0</v>
      </c>
      <c r="V311" s="64"/>
      <c r="W311" s="64"/>
      <c r="X311" s="64"/>
      <c r="Y311" s="64"/>
      <c r="Z311" s="64"/>
      <c r="AA311" s="64"/>
      <c r="AB311" s="64"/>
      <c r="AC311" s="64"/>
    </row>
    <row r="312" spans="1:29" x14ac:dyDescent="0.25">
      <c r="A312" s="60" t="s">
        <v>290</v>
      </c>
      <c r="B312" s="62">
        <v>44774</v>
      </c>
      <c r="C312" s="62">
        <v>44775</v>
      </c>
      <c r="D312" s="60" t="s">
        <v>16</v>
      </c>
      <c r="E312" s="60">
        <v>7346</v>
      </c>
      <c r="F312" s="60">
        <v>55</v>
      </c>
      <c r="G312" s="60">
        <v>45</v>
      </c>
      <c r="H312" s="60">
        <v>8</v>
      </c>
      <c r="I312" s="60">
        <v>4</v>
      </c>
      <c r="J312" s="60">
        <v>24</v>
      </c>
      <c r="K312" s="60">
        <v>22</v>
      </c>
      <c r="L312" s="60">
        <v>14</v>
      </c>
      <c r="M312" s="60">
        <v>20</v>
      </c>
      <c r="N312" s="60">
        <v>21</v>
      </c>
      <c r="O312" s="60">
        <v>39</v>
      </c>
      <c r="P312" s="60">
        <v>0</v>
      </c>
      <c r="Q312" s="60">
        <v>6</v>
      </c>
      <c r="R312" s="60">
        <v>0</v>
      </c>
      <c r="V312" s="64"/>
      <c r="W312" s="64"/>
      <c r="X312" s="64"/>
      <c r="Y312" s="64"/>
      <c r="Z312" s="64"/>
      <c r="AA312" s="64"/>
      <c r="AB312" s="64"/>
      <c r="AC312" s="64"/>
    </row>
    <row r="313" spans="1:29" x14ac:dyDescent="0.25">
      <c r="A313" s="60" t="s">
        <v>290</v>
      </c>
      <c r="B313" s="62">
        <v>44774</v>
      </c>
      <c r="C313" s="62">
        <v>44775</v>
      </c>
      <c r="D313" s="60" t="s">
        <v>5</v>
      </c>
      <c r="E313" s="60">
        <v>9725</v>
      </c>
      <c r="F313" s="60">
        <v>102</v>
      </c>
      <c r="G313" s="60">
        <v>96</v>
      </c>
      <c r="H313" s="60">
        <v>6</v>
      </c>
      <c r="I313" s="60">
        <v>8</v>
      </c>
      <c r="J313" s="60">
        <v>26</v>
      </c>
      <c r="K313" s="60">
        <v>31</v>
      </c>
      <c r="L313" s="60">
        <v>16</v>
      </c>
      <c r="M313" s="60">
        <v>27</v>
      </c>
      <c r="N313" s="60">
        <v>31</v>
      </c>
      <c r="O313" s="60">
        <v>68</v>
      </c>
      <c r="P313" s="60">
        <v>0</v>
      </c>
      <c r="Q313" s="60">
        <v>28</v>
      </c>
      <c r="R313" s="60">
        <v>0</v>
      </c>
      <c r="V313" s="64"/>
      <c r="W313" s="64"/>
      <c r="X313" s="64"/>
      <c r="Y313" s="64"/>
      <c r="Z313" s="64"/>
      <c r="AA313" s="64"/>
      <c r="AB313" s="64"/>
      <c r="AC313" s="64"/>
    </row>
    <row r="314" spans="1:29" x14ac:dyDescent="0.25">
      <c r="A314" s="60" t="s">
        <v>290</v>
      </c>
      <c r="B314" s="62">
        <v>44805</v>
      </c>
      <c r="C314" s="62">
        <v>44806</v>
      </c>
      <c r="D314" s="60" t="s">
        <v>5</v>
      </c>
      <c r="E314" s="60">
        <v>9635</v>
      </c>
      <c r="F314" s="60">
        <v>102</v>
      </c>
      <c r="G314" s="60">
        <v>96</v>
      </c>
      <c r="H314" s="60">
        <v>9</v>
      </c>
      <c r="I314" s="60">
        <v>8</v>
      </c>
      <c r="J314" s="60">
        <v>30</v>
      </c>
      <c r="K314" s="60">
        <v>37</v>
      </c>
      <c r="L314" s="60">
        <v>20</v>
      </c>
      <c r="M314" s="60">
        <v>30</v>
      </c>
      <c r="N314" s="60">
        <v>33</v>
      </c>
      <c r="O314" s="60">
        <v>68</v>
      </c>
      <c r="P314" s="60">
        <v>0</v>
      </c>
      <c r="Q314" s="60">
        <v>35</v>
      </c>
      <c r="R314" s="60">
        <v>0</v>
      </c>
      <c r="V314" s="64"/>
      <c r="W314" s="64"/>
      <c r="X314" s="64"/>
      <c r="Y314" s="64"/>
      <c r="Z314" s="64"/>
      <c r="AA314" s="64"/>
      <c r="AB314" s="64"/>
      <c r="AC314" s="64"/>
    </row>
    <row r="315" spans="1:29" x14ac:dyDescent="0.25">
      <c r="A315" s="60" t="s">
        <v>290</v>
      </c>
      <c r="B315" s="62">
        <v>44805</v>
      </c>
      <c r="C315" s="62">
        <v>44806</v>
      </c>
      <c r="D315" s="60" t="s">
        <v>13</v>
      </c>
      <c r="E315" s="60">
        <v>11209</v>
      </c>
      <c r="F315" s="60">
        <v>70</v>
      </c>
      <c r="G315" s="60">
        <v>66</v>
      </c>
      <c r="H315" s="60">
        <v>18</v>
      </c>
      <c r="I315" s="60">
        <v>2</v>
      </c>
      <c r="J315" s="60">
        <v>44</v>
      </c>
      <c r="K315" s="60">
        <v>46</v>
      </c>
      <c r="L315" s="60">
        <v>31</v>
      </c>
      <c r="M315" s="60">
        <v>41</v>
      </c>
      <c r="N315" s="60">
        <v>37</v>
      </c>
      <c r="O315" s="60">
        <v>61</v>
      </c>
      <c r="P315" s="60">
        <v>0</v>
      </c>
      <c r="Q315" s="60">
        <v>17</v>
      </c>
      <c r="R315" s="60">
        <v>0</v>
      </c>
      <c r="V315" s="64"/>
      <c r="W315" s="64"/>
      <c r="X315" s="64"/>
      <c r="Y315" s="64"/>
      <c r="Z315" s="64"/>
      <c r="AA315" s="64"/>
      <c r="AB315" s="64"/>
      <c r="AC315" s="64"/>
    </row>
    <row r="316" spans="1:29" x14ac:dyDescent="0.25">
      <c r="A316" s="60" t="s">
        <v>290</v>
      </c>
      <c r="B316" s="62">
        <v>44805</v>
      </c>
      <c r="C316" s="62">
        <v>44806</v>
      </c>
      <c r="D316" s="60" t="s">
        <v>16</v>
      </c>
      <c r="E316" s="60">
        <v>7358</v>
      </c>
      <c r="F316" s="60">
        <v>55</v>
      </c>
      <c r="G316" s="60">
        <v>45</v>
      </c>
      <c r="H316" s="60">
        <v>8</v>
      </c>
      <c r="I316" s="60">
        <v>4</v>
      </c>
      <c r="J316" s="60">
        <v>24</v>
      </c>
      <c r="K316" s="60">
        <v>22</v>
      </c>
      <c r="L316" s="60">
        <v>15</v>
      </c>
      <c r="M316" s="60">
        <v>21</v>
      </c>
      <c r="N316" s="60">
        <v>23</v>
      </c>
      <c r="O316" s="60">
        <v>39</v>
      </c>
      <c r="P316" s="60">
        <v>0</v>
      </c>
      <c r="Q316" s="60">
        <v>7</v>
      </c>
      <c r="R316" s="60">
        <v>0</v>
      </c>
      <c r="V316" s="64"/>
      <c r="W316" s="64"/>
      <c r="X316" s="64"/>
      <c r="Y316" s="64"/>
      <c r="Z316" s="64"/>
      <c r="AA316" s="64"/>
      <c r="AB316" s="64"/>
      <c r="AC316" s="64"/>
    </row>
    <row r="317" spans="1:29" x14ac:dyDescent="0.25">
      <c r="A317" s="60" t="s">
        <v>290</v>
      </c>
      <c r="B317" s="62">
        <v>44805</v>
      </c>
      <c r="C317" s="62">
        <v>44806</v>
      </c>
      <c r="D317" s="60" t="s">
        <v>32</v>
      </c>
      <c r="E317" s="60">
        <v>3872</v>
      </c>
      <c r="F317" s="60">
        <v>25</v>
      </c>
      <c r="G317" s="60">
        <v>25</v>
      </c>
      <c r="H317" s="60">
        <v>2</v>
      </c>
      <c r="I317" s="60">
        <v>3</v>
      </c>
      <c r="J317" s="60">
        <v>9</v>
      </c>
      <c r="K317" s="60">
        <v>8</v>
      </c>
      <c r="L317" s="60">
        <v>5</v>
      </c>
      <c r="M317" s="60">
        <v>11</v>
      </c>
      <c r="N317" s="60">
        <v>9</v>
      </c>
      <c r="O317" s="60">
        <v>23</v>
      </c>
      <c r="P317" s="60">
        <v>0</v>
      </c>
      <c r="Q317" s="60">
        <v>15</v>
      </c>
      <c r="R317" s="60">
        <v>0</v>
      </c>
      <c r="V317" s="64"/>
      <c r="W317" s="64"/>
      <c r="X317" s="64"/>
      <c r="Y317" s="64"/>
      <c r="Z317" s="64"/>
      <c r="AA317" s="64"/>
      <c r="AB317" s="64"/>
      <c r="AC317" s="64"/>
    </row>
    <row r="318" spans="1:29" x14ac:dyDescent="0.25">
      <c r="A318" s="60" t="s">
        <v>290</v>
      </c>
      <c r="B318" s="62">
        <v>44805</v>
      </c>
      <c r="C318" s="62">
        <v>44806</v>
      </c>
      <c r="D318" s="60" t="s">
        <v>44</v>
      </c>
      <c r="E318" s="60">
        <v>3569</v>
      </c>
      <c r="F318" s="60">
        <v>49</v>
      </c>
      <c r="G318" s="60">
        <v>41</v>
      </c>
      <c r="H318" s="60">
        <v>2</v>
      </c>
      <c r="I318" s="60">
        <v>2</v>
      </c>
      <c r="J318" s="60">
        <v>10</v>
      </c>
      <c r="K318" s="60">
        <v>16</v>
      </c>
      <c r="L318" s="60">
        <v>11</v>
      </c>
      <c r="M318" s="60">
        <v>14</v>
      </c>
      <c r="N318" s="60">
        <v>15</v>
      </c>
      <c r="O318" s="60">
        <v>27</v>
      </c>
      <c r="P318" s="60">
        <v>0</v>
      </c>
      <c r="Q318" s="60">
        <v>3</v>
      </c>
      <c r="R318" s="60">
        <v>0</v>
      </c>
      <c r="V318" s="64"/>
      <c r="W318" s="64"/>
      <c r="X318" s="64"/>
      <c r="Y318" s="64"/>
      <c r="Z318" s="64"/>
      <c r="AA318" s="64"/>
      <c r="AB318" s="64"/>
      <c r="AC318" s="64"/>
    </row>
    <row r="319" spans="1:29" x14ac:dyDescent="0.25">
      <c r="A319" s="60" t="s">
        <v>290</v>
      </c>
      <c r="B319" s="62">
        <v>44805</v>
      </c>
      <c r="C319" s="62">
        <v>44806</v>
      </c>
      <c r="D319" s="60" t="s">
        <v>61</v>
      </c>
      <c r="E319" s="60">
        <v>3876</v>
      </c>
      <c r="F319" s="60">
        <v>30</v>
      </c>
      <c r="G319" s="60">
        <v>29</v>
      </c>
      <c r="H319" s="60">
        <v>7</v>
      </c>
      <c r="I319" s="60">
        <v>8</v>
      </c>
      <c r="J319" s="60">
        <v>28</v>
      </c>
      <c r="K319" s="60">
        <v>29</v>
      </c>
      <c r="L319" s="60">
        <v>12</v>
      </c>
      <c r="M319" s="60">
        <v>12</v>
      </c>
      <c r="N319" s="60">
        <v>16</v>
      </c>
      <c r="O319" s="60">
        <v>25</v>
      </c>
      <c r="P319" s="60">
        <v>0</v>
      </c>
      <c r="Q319" s="60">
        <v>8</v>
      </c>
      <c r="R319" s="60">
        <v>0</v>
      </c>
      <c r="V319" s="64"/>
      <c r="W319" s="64"/>
      <c r="X319" s="64"/>
      <c r="Y319" s="64"/>
      <c r="Z319" s="64"/>
      <c r="AA319" s="64"/>
      <c r="AB319" s="64"/>
      <c r="AC319" s="64"/>
    </row>
    <row r="320" spans="1:29" x14ac:dyDescent="0.25">
      <c r="A320" s="60" t="s">
        <v>290</v>
      </c>
      <c r="B320" s="62">
        <v>44805</v>
      </c>
      <c r="C320" s="62">
        <v>44806</v>
      </c>
      <c r="D320" s="60" t="s">
        <v>65</v>
      </c>
      <c r="E320" s="60">
        <v>11240</v>
      </c>
      <c r="F320" s="60">
        <v>85</v>
      </c>
      <c r="G320" s="60">
        <v>80</v>
      </c>
      <c r="H320" s="60">
        <v>9</v>
      </c>
      <c r="I320" s="60">
        <v>11</v>
      </c>
      <c r="J320" s="60">
        <v>25</v>
      </c>
      <c r="K320" s="60">
        <v>34</v>
      </c>
      <c r="L320" s="60">
        <v>21</v>
      </c>
      <c r="M320" s="60">
        <v>42</v>
      </c>
      <c r="N320" s="60">
        <v>37</v>
      </c>
      <c r="O320" s="60">
        <v>66</v>
      </c>
      <c r="P320" s="60">
        <v>0</v>
      </c>
      <c r="Q320" s="60">
        <v>6</v>
      </c>
      <c r="R320" s="60">
        <v>0</v>
      </c>
      <c r="V320" s="64"/>
      <c r="W320" s="64"/>
      <c r="X320" s="64"/>
      <c r="Y320" s="64"/>
      <c r="Z320" s="64"/>
      <c r="AA320" s="64"/>
      <c r="AB320" s="64"/>
      <c r="AC320" s="64"/>
    </row>
    <row r="321" spans="1:29" x14ac:dyDescent="0.25">
      <c r="A321" s="60" t="s">
        <v>290</v>
      </c>
      <c r="B321" s="62">
        <v>44805</v>
      </c>
      <c r="C321" s="62">
        <v>44806</v>
      </c>
      <c r="D321" s="60" t="s">
        <v>73</v>
      </c>
      <c r="E321" s="60">
        <v>3456</v>
      </c>
      <c r="F321" s="60">
        <v>25</v>
      </c>
      <c r="G321" s="60">
        <v>24</v>
      </c>
      <c r="H321" s="60">
        <v>0</v>
      </c>
      <c r="I321" s="60">
        <v>11</v>
      </c>
      <c r="J321" s="60">
        <v>19</v>
      </c>
      <c r="K321" s="60">
        <v>19</v>
      </c>
      <c r="L321" s="60">
        <v>0</v>
      </c>
      <c r="M321" s="60">
        <v>20</v>
      </c>
      <c r="N321" s="60">
        <v>9</v>
      </c>
      <c r="O321" s="60">
        <v>24</v>
      </c>
      <c r="P321" s="60">
        <v>0</v>
      </c>
      <c r="Q321" s="60">
        <v>2</v>
      </c>
      <c r="R321" s="60">
        <v>0</v>
      </c>
      <c r="V321" s="64"/>
      <c r="W321" s="64"/>
      <c r="X321" s="64"/>
      <c r="Y321" s="64"/>
      <c r="Z321" s="64"/>
      <c r="AA321" s="64"/>
      <c r="AB321" s="64"/>
      <c r="AC321" s="64"/>
    </row>
    <row r="322" spans="1:29" x14ac:dyDescent="0.25">
      <c r="A322" s="60" t="s">
        <v>290</v>
      </c>
      <c r="B322" s="62">
        <v>44805</v>
      </c>
      <c r="C322" s="62">
        <v>44806</v>
      </c>
      <c r="D322" s="60" t="s">
        <v>69</v>
      </c>
      <c r="E322" s="60">
        <v>6624</v>
      </c>
      <c r="F322" s="60">
        <v>30</v>
      </c>
      <c r="G322" s="60">
        <v>22</v>
      </c>
      <c r="H322" s="60">
        <v>2</v>
      </c>
      <c r="I322" s="60">
        <v>10</v>
      </c>
      <c r="J322" s="60">
        <v>7</v>
      </c>
      <c r="K322" s="60">
        <v>14</v>
      </c>
      <c r="L322" s="60">
        <v>11</v>
      </c>
      <c r="M322" s="60">
        <v>17</v>
      </c>
      <c r="N322" s="60">
        <v>15</v>
      </c>
      <c r="O322" s="60">
        <v>22</v>
      </c>
      <c r="P322" s="60">
        <v>0</v>
      </c>
      <c r="Q322" s="60">
        <v>4</v>
      </c>
      <c r="R322" s="60">
        <v>0</v>
      </c>
      <c r="V322" s="64"/>
      <c r="W322" s="64"/>
      <c r="X322" s="64"/>
      <c r="Y322" s="64"/>
      <c r="Z322" s="64"/>
      <c r="AA322" s="64"/>
      <c r="AB322" s="64"/>
      <c r="AC322" s="64"/>
    </row>
    <row r="323" spans="1:29" x14ac:dyDescent="0.25">
      <c r="A323" s="60" t="s">
        <v>290</v>
      </c>
      <c r="B323" s="62">
        <v>44805</v>
      </c>
      <c r="C323" s="62">
        <v>44806</v>
      </c>
      <c r="D323" s="60" t="s">
        <v>71</v>
      </c>
      <c r="E323" s="60">
        <v>8644</v>
      </c>
      <c r="F323" s="60">
        <v>59</v>
      </c>
      <c r="G323" s="60">
        <v>47</v>
      </c>
      <c r="H323" s="60">
        <v>6</v>
      </c>
      <c r="I323" s="60">
        <v>3</v>
      </c>
      <c r="J323" s="60">
        <v>9</v>
      </c>
      <c r="K323" s="60">
        <v>19</v>
      </c>
      <c r="L323" s="60">
        <v>17</v>
      </c>
      <c r="M323" s="60">
        <v>25</v>
      </c>
      <c r="N323" s="60">
        <v>26</v>
      </c>
      <c r="O323" s="60">
        <v>40</v>
      </c>
      <c r="P323" s="60">
        <v>0</v>
      </c>
      <c r="Q323" s="60">
        <v>22</v>
      </c>
      <c r="R323" s="60">
        <v>0</v>
      </c>
      <c r="V323" s="64"/>
      <c r="W323" s="64"/>
      <c r="X323" s="64"/>
      <c r="Y323" s="64"/>
      <c r="Z323" s="64"/>
      <c r="AA323" s="64"/>
      <c r="AB323" s="64"/>
      <c r="AC323" s="64"/>
    </row>
    <row r="324" spans="1:29" x14ac:dyDescent="0.25">
      <c r="A324" s="60" t="s">
        <v>290</v>
      </c>
      <c r="B324" s="62">
        <v>44835</v>
      </c>
      <c r="C324" s="62">
        <v>44837</v>
      </c>
      <c r="D324" s="60" t="s">
        <v>71</v>
      </c>
      <c r="E324" s="60">
        <v>8625</v>
      </c>
      <c r="F324" s="60">
        <v>61</v>
      </c>
      <c r="G324" s="60">
        <v>50</v>
      </c>
      <c r="H324" s="60">
        <v>8</v>
      </c>
      <c r="I324" s="60">
        <v>4</v>
      </c>
      <c r="J324" s="60">
        <v>13</v>
      </c>
      <c r="K324" s="60">
        <v>24</v>
      </c>
      <c r="L324" s="60">
        <v>20</v>
      </c>
      <c r="M324" s="60">
        <v>26</v>
      </c>
      <c r="N324" s="60">
        <v>29</v>
      </c>
      <c r="O324" s="60">
        <v>46</v>
      </c>
      <c r="P324" s="60">
        <v>0</v>
      </c>
      <c r="Q324" s="60">
        <v>24</v>
      </c>
      <c r="R324" s="60">
        <v>0</v>
      </c>
      <c r="V324" s="64"/>
      <c r="W324" s="64"/>
      <c r="X324" s="64"/>
      <c r="Y324" s="64"/>
      <c r="Z324" s="64"/>
      <c r="AA324" s="64"/>
      <c r="AB324" s="64"/>
      <c r="AC324" s="64"/>
    </row>
    <row r="325" spans="1:29" x14ac:dyDescent="0.25">
      <c r="A325" s="60" t="s">
        <v>290</v>
      </c>
      <c r="B325" s="62">
        <v>44835</v>
      </c>
      <c r="C325" s="62">
        <v>44837</v>
      </c>
      <c r="D325" s="60" t="s">
        <v>13</v>
      </c>
      <c r="E325" s="60">
        <v>11287</v>
      </c>
      <c r="F325" s="60">
        <v>71</v>
      </c>
      <c r="G325" s="60">
        <v>67</v>
      </c>
      <c r="H325" s="60">
        <v>24</v>
      </c>
      <c r="I325" s="60">
        <v>2</v>
      </c>
      <c r="J325" s="60">
        <v>50</v>
      </c>
      <c r="K325" s="60">
        <v>51</v>
      </c>
      <c r="L325" s="60">
        <v>39</v>
      </c>
      <c r="M325" s="60">
        <v>44</v>
      </c>
      <c r="N325" s="60">
        <v>41</v>
      </c>
      <c r="O325" s="60">
        <v>62</v>
      </c>
      <c r="P325" s="60">
        <v>0</v>
      </c>
      <c r="Q325" s="60">
        <v>19</v>
      </c>
      <c r="R325" s="60">
        <v>0</v>
      </c>
      <c r="V325" s="64"/>
      <c r="W325" s="64"/>
      <c r="X325" s="64"/>
      <c r="Y325" s="64"/>
      <c r="Z325" s="64"/>
      <c r="AA325" s="64"/>
      <c r="AB325" s="64"/>
      <c r="AC325" s="64"/>
    </row>
    <row r="326" spans="1:29" x14ac:dyDescent="0.25">
      <c r="A326" s="60" t="s">
        <v>290</v>
      </c>
      <c r="B326" s="62">
        <v>44835</v>
      </c>
      <c r="C326" s="62">
        <v>44837</v>
      </c>
      <c r="D326" s="60" t="s">
        <v>14</v>
      </c>
      <c r="E326" s="60">
        <v>3721</v>
      </c>
      <c r="F326" s="60">
        <v>16</v>
      </c>
      <c r="G326" s="60">
        <v>14</v>
      </c>
      <c r="H326" s="60">
        <v>2</v>
      </c>
      <c r="I326" s="60">
        <v>2</v>
      </c>
      <c r="J326" s="60">
        <v>4</v>
      </c>
      <c r="K326" s="60">
        <v>4</v>
      </c>
      <c r="L326" s="60">
        <v>2</v>
      </c>
      <c r="M326" s="60">
        <v>9</v>
      </c>
      <c r="N326" s="60">
        <v>6</v>
      </c>
      <c r="O326" s="60">
        <v>12</v>
      </c>
      <c r="P326" s="60">
        <v>0</v>
      </c>
      <c r="Q326" s="60">
        <v>3</v>
      </c>
      <c r="R326" s="60">
        <v>0</v>
      </c>
      <c r="V326" s="64"/>
      <c r="W326" s="64"/>
      <c r="X326" s="64"/>
      <c r="Y326" s="64"/>
      <c r="Z326" s="64"/>
      <c r="AA326" s="64"/>
      <c r="AB326" s="64"/>
      <c r="AC326" s="64"/>
    </row>
    <row r="327" spans="1:29" x14ac:dyDescent="0.25">
      <c r="A327" s="60" t="s">
        <v>290</v>
      </c>
      <c r="B327" s="62">
        <v>44835</v>
      </c>
      <c r="C327" s="62">
        <v>44837</v>
      </c>
      <c r="D327" s="60" t="s">
        <v>16</v>
      </c>
      <c r="E327" s="60">
        <v>7395</v>
      </c>
      <c r="F327" s="60">
        <v>55</v>
      </c>
      <c r="G327" s="60">
        <v>45</v>
      </c>
      <c r="H327" s="60">
        <v>9</v>
      </c>
      <c r="I327" s="60">
        <v>4</v>
      </c>
      <c r="J327" s="60">
        <v>24</v>
      </c>
      <c r="K327" s="60">
        <v>24</v>
      </c>
      <c r="L327" s="60">
        <v>17</v>
      </c>
      <c r="M327" s="60">
        <v>22</v>
      </c>
      <c r="N327" s="60">
        <v>24</v>
      </c>
      <c r="O327" s="60">
        <v>39</v>
      </c>
      <c r="P327" s="60">
        <v>0</v>
      </c>
      <c r="Q327" s="60">
        <v>9</v>
      </c>
      <c r="R327" s="60">
        <v>0</v>
      </c>
      <c r="V327" s="64"/>
      <c r="W327" s="64"/>
      <c r="X327" s="64"/>
      <c r="Y327" s="64"/>
      <c r="Z327" s="64"/>
      <c r="AA327" s="64"/>
      <c r="AB327" s="64"/>
      <c r="AC327" s="64"/>
    </row>
    <row r="328" spans="1:29" x14ac:dyDescent="0.25">
      <c r="A328" s="60" t="s">
        <v>290</v>
      </c>
      <c r="B328" s="62">
        <v>44835</v>
      </c>
      <c r="C328" s="62">
        <v>44837</v>
      </c>
      <c r="D328" s="60" t="s">
        <v>127</v>
      </c>
      <c r="E328" s="60">
        <v>2329</v>
      </c>
      <c r="F328" s="60">
        <v>13</v>
      </c>
      <c r="G328" s="60">
        <v>13</v>
      </c>
      <c r="H328" s="60">
        <v>1</v>
      </c>
      <c r="I328" s="60">
        <v>3</v>
      </c>
      <c r="J328" s="60">
        <v>7</v>
      </c>
      <c r="K328" s="60">
        <v>11</v>
      </c>
      <c r="L328" s="60">
        <v>2</v>
      </c>
      <c r="M328" s="60">
        <v>4</v>
      </c>
      <c r="N328" s="60">
        <v>4</v>
      </c>
      <c r="O328" s="60">
        <v>11</v>
      </c>
      <c r="P328" s="60">
        <v>0</v>
      </c>
      <c r="Q328" s="60">
        <v>6</v>
      </c>
      <c r="R328" s="60">
        <v>0</v>
      </c>
      <c r="V328" s="64"/>
      <c r="W328" s="64"/>
      <c r="X328" s="64"/>
      <c r="Y328" s="64"/>
      <c r="Z328" s="64"/>
      <c r="AA328" s="64"/>
      <c r="AB328" s="64"/>
      <c r="AC328" s="64"/>
    </row>
    <row r="329" spans="1:29" x14ac:dyDescent="0.25">
      <c r="A329" s="60" t="s">
        <v>290</v>
      </c>
      <c r="B329" s="62">
        <v>44835</v>
      </c>
      <c r="C329" s="62">
        <v>44837</v>
      </c>
      <c r="D329" s="60" t="s">
        <v>32</v>
      </c>
      <c r="E329" s="60">
        <v>3857</v>
      </c>
      <c r="F329" s="60">
        <v>25</v>
      </c>
      <c r="G329" s="60">
        <v>25</v>
      </c>
      <c r="H329" s="60">
        <v>2</v>
      </c>
      <c r="I329" s="60">
        <v>3</v>
      </c>
      <c r="J329" s="60">
        <v>9</v>
      </c>
      <c r="K329" s="60">
        <v>10</v>
      </c>
      <c r="L329" s="60">
        <v>6</v>
      </c>
      <c r="M329" s="60">
        <v>14</v>
      </c>
      <c r="N329" s="60">
        <v>13</v>
      </c>
      <c r="O329" s="60">
        <v>23</v>
      </c>
      <c r="P329" s="60">
        <v>0</v>
      </c>
      <c r="Q329" s="60">
        <v>15</v>
      </c>
      <c r="R329" s="60">
        <v>0</v>
      </c>
      <c r="V329" s="64"/>
      <c r="W329" s="64"/>
      <c r="X329" s="64"/>
      <c r="Y329" s="64"/>
      <c r="Z329" s="64"/>
      <c r="AA329" s="64"/>
      <c r="AB329" s="64"/>
      <c r="AC329" s="64"/>
    </row>
    <row r="330" spans="1:29" x14ac:dyDescent="0.25">
      <c r="A330" s="60" t="s">
        <v>290</v>
      </c>
      <c r="B330" s="62">
        <v>44835</v>
      </c>
      <c r="C330" s="62">
        <v>44837</v>
      </c>
      <c r="D330" s="60" t="s">
        <v>189</v>
      </c>
      <c r="E330" s="60">
        <v>3506</v>
      </c>
      <c r="F330" s="60">
        <v>16</v>
      </c>
      <c r="G330" s="60">
        <v>15</v>
      </c>
      <c r="H330" s="60">
        <v>0</v>
      </c>
      <c r="I330" s="60">
        <v>2</v>
      </c>
      <c r="J330" s="60">
        <v>0</v>
      </c>
      <c r="K330" s="60">
        <v>5</v>
      </c>
      <c r="L330" s="60">
        <v>4</v>
      </c>
      <c r="M330" s="60">
        <v>6</v>
      </c>
      <c r="N330" s="60">
        <v>8</v>
      </c>
      <c r="O330" s="60">
        <v>13</v>
      </c>
      <c r="P330" s="60">
        <v>0</v>
      </c>
      <c r="Q330" s="60">
        <v>5</v>
      </c>
      <c r="R330" s="60">
        <v>0</v>
      </c>
      <c r="V330" s="64"/>
      <c r="W330" s="64"/>
      <c r="X330" s="64"/>
      <c r="Y330" s="64"/>
      <c r="Z330" s="64"/>
      <c r="AA330" s="64"/>
      <c r="AB330" s="64"/>
      <c r="AC330" s="64"/>
    </row>
    <row r="331" spans="1:29" x14ac:dyDescent="0.25">
      <c r="A331" s="60" t="s">
        <v>290</v>
      </c>
      <c r="B331" s="62">
        <v>44835</v>
      </c>
      <c r="C331" s="62">
        <v>44837</v>
      </c>
      <c r="D331" s="60" t="s">
        <v>65</v>
      </c>
      <c r="E331" s="60">
        <v>11220</v>
      </c>
      <c r="F331" s="60">
        <v>85</v>
      </c>
      <c r="G331" s="60">
        <v>80</v>
      </c>
      <c r="H331" s="60">
        <v>12</v>
      </c>
      <c r="I331" s="60">
        <v>11</v>
      </c>
      <c r="J331" s="60">
        <v>25</v>
      </c>
      <c r="K331" s="60">
        <v>35</v>
      </c>
      <c r="L331" s="60">
        <v>23</v>
      </c>
      <c r="M331" s="60">
        <v>43</v>
      </c>
      <c r="N331" s="60">
        <v>40</v>
      </c>
      <c r="O331" s="60">
        <v>66</v>
      </c>
      <c r="P331" s="60">
        <v>0</v>
      </c>
      <c r="Q331" s="60">
        <v>6</v>
      </c>
      <c r="R331" s="60">
        <v>0</v>
      </c>
      <c r="V331" s="64"/>
      <c r="W331" s="64"/>
      <c r="X331" s="64"/>
      <c r="Y331" s="64"/>
      <c r="Z331" s="64"/>
      <c r="AA331" s="64"/>
      <c r="AB331" s="64"/>
      <c r="AC331" s="64"/>
    </row>
    <row r="332" spans="1:29" x14ac:dyDescent="0.25">
      <c r="A332" s="60" t="s">
        <v>290</v>
      </c>
      <c r="B332" s="62">
        <v>44835</v>
      </c>
      <c r="C332" s="62">
        <v>44837</v>
      </c>
      <c r="D332" s="60" t="s">
        <v>73</v>
      </c>
      <c r="E332" s="60">
        <v>3461</v>
      </c>
      <c r="F332" s="60">
        <v>25</v>
      </c>
      <c r="G332" s="60">
        <v>24</v>
      </c>
      <c r="H332" s="60">
        <v>0</v>
      </c>
      <c r="I332" s="60">
        <v>11</v>
      </c>
      <c r="J332" s="60">
        <v>19</v>
      </c>
      <c r="K332" s="60">
        <v>19</v>
      </c>
      <c r="L332" s="60">
        <v>0</v>
      </c>
      <c r="M332" s="60">
        <v>20</v>
      </c>
      <c r="N332" s="60">
        <v>12</v>
      </c>
      <c r="O332" s="60">
        <v>24</v>
      </c>
      <c r="P332" s="60">
        <v>0</v>
      </c>
      <c r="Q332" s="60">
        <v>2</v>
      </c>
      <c r="R332" s="60">
        <v>0</v>
      </c>
      <c r="V332" s="64"/>
      <c r="W332" s="64"/>
      <c r="X332" s="64"/>
      <c r="Y332" s="64"/>
      <c r="Z332" s="64"/>
      <c r="AA332" s="64"/>
      <c r="AB332" s="64"/>
      <c r="AC332" s="64"/>
    </row>
    <row r="333" spans="1:29" x14ac:dyDescent="0.25">
      <c r="A333" s="60" t="s">
        <v>290</v>
      </c>
      <c r="B333" s="62">
        <v>44866</v>
      </c>
      <c r="C333" s="62">
        <v>44867</v>
      </c>
      <c r="D333" s="60" t="s">
        <v>71</v>
      </c>
      <c r="E333" s="60">
        <v>8612</v>
      </c>
      <c r="F333" s="60">
        <v>61</v>
      </c>
      <c r="G333" s="60">
        <v>50</v>
      </c>
      <c r="H333" s="60">
        <v>8</v>
      </c>
      <c r="I333" s="60">
        <v>4</v>
      </c>
      <c r="J333" s="60">
        <v>13</v>
      </c>
      <c r="K333" s="60">
        <v>24</v>
      </c>
      <c r="L333" s="60">
        <v>20</v>
      </c>
      <c r="M333" s="60">
        <v>26</v>
      </c>
      <c r="N333" s="60">
        <v>30</v>
      </c>
      <c r="O333" s="60">
        <v>47</v>
      </c>
      <c r="P333" s="60">
        <v>0</v>
      </c>
      <c r="Q333" s="60">
        <v>26</v>
      </c>
      <c r="R333" s="60">
        <v>0</v>
      </c>
      <c r="V333" s="64"/>
      <c r="W333" s="64"/>
      <c r="X333" s="64"/>
      <c r="Y333" s="64"/>
      <c r="Z333" s="64"/>
      <c r="AA333" s="64"/>
      <c r="AB333" s="64"/>
      <c r="AC333" s="64"/>
    </row>
    <row r="334" spans="1:29" x14ac:dyDescent="0.25">
      <c r="A334" s="60" t="s">
        <v>290</v>
      </c>
      <c r="B334" s="62">
        <v>44866</v>
      </c>
      <c r="C334" s="62">
        <v>44867</v>
      </c>
      <c r="D334" s="60" t="s">
        <v>73</v>
      </c>
      <c r="E334" s="60">
        <v>3455</v>
      </c>
      <c r="F334" s="60">
        <v>25</v>
      </c>
      <c r="G334" s="60">
        <v>24</v>
      </c>
      <c r="H334" s="60">
        <v>0</v>
      </c>
      <c r="I334" s="60">
        <v>11</v>
      </c>
      <c r="J334" s="60">
        <v>19</v>
      </c>
      <c r="K334" s="60">
        <v>19</v>
      </c>
      <c r="L334" s="60">
        <v>0</v>
      </c>
      <c r="M334" s="60">
        <v>21</v>
      </c>
      <c r="N334" s="60">
        <v>12</v>
      </c>
      <c r="O334" s="60">
        <v>24</v>
      </c>
      <c r="P334" s="60">
        <v>0</v>
      </c>
      <c r="Q334" s="60">
        <v>2</v>
      </c>
      <c r="R334" s="60">
        <v>0</v>
      </c>
      <c r="V334" s="64"/>
      <c r="W334" s="64"/>
      <c r="X334" s="64"/>
      <c r="Y334" s="64"/>
      <c r="Z334" s="64"/>
      <c r="AA334" s="64"/>
      <c r="AB334" s="64"/>
      <c r="AC334" s="64"/>
    </row>
    <row r="335" spans="1:29" x14ac:dyDescent="0.25">
      <c r="A335" s="60" t="s">
        <v>290</v>
      </c>
      <c r="B335" s="62">
        <v>44866</v>
      </c>
      <c r="C335" s="62">
        <v>44867</v>
      </c>
      <c r="D335" s="60" t="s">
        <v>189</v>
      </c>
      <c r="E335" s="60">
        <v>3499</v>
      </c>
      <c r="F335" s="60">
        <v>16</v>
      </c>
      <c r="G335" s="60">
        <v>15</v>
      </c>
      <c r="H335" s="60">
        <v>0</v>
      </c>
      <c r="I335" s="60">
        <v>2</v>
      </c>
      <c r="J335" s="60">
        <v>0</v>
      </c>
      <c r="K335" s="60">
        <v>7</v>
      </c>
      <c r="L335" s="60">
        <v>6</v>
      </c>
      <c r="M335" s="60">
        <v>8</v>
      </c>
      <c r="N335" s="60">
        <v>8</v>
      </c>
      <c r="O335" s="60">
        <v>13</v>
      </c>
      <c r="P335" s="60">
        <v>0</v>
      </c>
      <c r="Q335" s="60">
        <v>5</v>
      </c>
      <c r="R335" s="60">
        <v>0</v>
      </c>
      <c r="V335" s="64"/>
      <c r="W335" s="64"/>
      <c r="X335" s="64"/>
      <c r="Y335" s="64"/>
      <c r="Z335" s="64"/>
      <c r="AA335" s="64"/>
      <c r="AB335" s="64"/>
      <c r="AC335" s="64"/>
    </row>
    <row r="336" spans="1:29" x14ac:dyDescent="0.25">
      <c r="A336" s="60" t="s">
        <v>290</v>
      </c>
      <c r="B336" s="62">
        <v>44866</v>
      </c>
      <c r="C336" s="62">
        <v>44867</v>
      </c>
      <c r="D336" s="60" t="s">
        <v>65</v>
      </c>
      <c r="E336" s="60">
        <v>11203</v>
      </c>
      <c r="F336" s="60">
        <v>86</v>
      </c>
      <c r="G336" s="60">
        <v>81</v>
      </c>
      <c r="H336" s="60">
        <v>12</v>
      </c>
      <c r="I336" s="60">
        <v>11</v>
      </c>
      <c r="J336" s="60">
        <v>25</v>
      </c>
      <c r="K336" s="60">
        <v>35</v>
      </c>
      <c r="L336" s="60">
        <v>23</v>
      </c>
      <c r="M336" s="60">
        <v>43</v>
      </c>
      <c r="N336" s="60">
        <v>40</v>
      </c>
      <c r="O336" s="60">
        <v>67</v>
      </c>
      <c r="P336" s="60">
        <v>0</v>
      </c>
      <c r="Q336" s="60">
        <v>6</v>
      </c>
      <c r="R336" s="60">
        <v>0</v>
      </c>
      <c r="V336" s="64"/>
      <c r="W336" s="64"/>
      <c r="X336" s="64"/>
      <c r="Y336" s="64"/>
      <c r="Z336" s="64"/>
      <c r="AA336" s="64"/>
      <c r="AB336" s="64"/>
      <c r="AC336" s="64"/>
    </row>
    <row r="337" spans="1:29" x14ac:dyDescent="0.25">
      <c r="A337" s="60" t="s">
        <v>290</v>
      </c>
      <c r="B337" s="62">
        <v>44866</v>
      </c>
      <c r="C337" s="62">
        <v>44867</v>
      </c>
      <c r="D337" s="60" t="s">
        <v>32</v>
      </c>
      <c r="E337" s="60">
        <v>3855</v>
      </c>
      <c r="F337" s="60">
        <v>25</v>
      </c>
      <c r="G337" s="60">
        <v>25</v>
      </c>
      <c r="H337" s="60">
        <v>6</v>
      </c>
      <c r="I337" s="60">
        <v>3</v>
      </c>
      <c r="J337" s="60">
        <v>14</v>
      </c>
      <c r="K337" s="60">
        <v>13</v>
      </c>
      <c r="L337" s="60">
        <v>10</v>
      </c>
      <c r="M337" s="60">
        <v>15</v>
      </c>
      <c r="N337" s="60">
        <v>14</v>
      </c>
      <c r="O337" s="60">
        <v>23</v>
      </c>
      <c r="P337" s="60">
        <v>0</v>
      </c>
      <c r="Q337" s="60">
        <v>16</v>
      </c>
      <c r="R337" s="60">
        <v>0</v>
      </c>
      <c r="V337" s="64"/>
      <c r="W337" s="64"/>
      <c r="X337" s="64"/>
      <c r="Y337" s="64"/>
      <c r="Z337" s="64"/>
      <c r="AA337" s="64"/>
      <c r="AB337" s="64"/>
      <c r="AC337" s="64"/>
    </row>
    <row r="338" spans="1:29" x14ac:dyDescent="0.25">
      <c r="A338" s="60" t="s">
        <v>290</v>
      </c>
      <c r="B338" s="62">
        <v>44866</v>
      </c>
      <c r="C338" s="62">
        <v>44867</v>
      </c>
      <c r="D338" s="60" t="s">
        <v>127</v>
      </c>
      <c r="E338" s="60">
        <v>2346</v>
      </c>
      <c r="F338" s="60">
        <v>13</v>
      </c>
      <c r="G338" s="60">
        <v>13</v>
      </c>
      <c r="H338" s="60">
        <v>1</v>
      </c>
      <c r="I338" s="60">
        <v>5</v>
      </c>
      <c r="J338" s="60">
        <v>8</v>
      </c>
      <c r="K338" s="60">
        <v>12</v>
      </c>
      <c r="L338" s="60">
        <v>2</v>
      </c>
      <c r="M338" s="60">
        <v>4</v>
      </c>
      <c r="N338" s="60">
        <v>5</v>
      </c>
      <c r="O338" s="60">
        <v>13</v>
      </c>
      <c r="P338" s="60">
        <v>0</v>
      </c>
      <c r="Q338" s="60">
        <v>7</v>
      </c>
      <c r="R338" s="60">
        <v>0</v>
      </c>
      <c r="V338" s="64"/>
      <c r="W338" s="64"/>
      <c r="X338" s="64"/>
      <c r="Y338" s="64"/>
      <c r="Z338" s="64"/>
      <c r="AA338" s="64"/>
      <c r="AB338" s="64"/>
      <c r="AC338" s="64"/>
    </row>
    <row r="339" spans="1:29" x14ac:dyDescent="0.25">
      <c r="A339" s="60" t="s">
        <v>290</v>
      </c>
      <c r="B339" s="62">
        <v>44866</v>
      </c>
      <c r="C339" s="62">
        <v>44867</v>
      </c>
      <c r="D339" s="60" t="s">
        <v>16</v>
      </c>
      <c r="E339" s="60">
        <v>7338</v>
      </c>
      <c r="F339" s="60">
        <v>54</v>
      </c>
      <c r="G339" s="60">
        <v>44</v>
      </c>
      <c r="H339" s="60">
        <v>9</v>
      </c>
      <c r="I339" s="60">
        <v>4</v>
      </c>
      <c r="J339" s="60">
        <v>23</v>
      </c>
      <c r="K339" s="60">
        <v>25</v>
      </c>
      <c r="L339" s="60">
        <v>18</v>
      </c>
      <c r="M339" s="60">
        <v>22</v>
      </c>
      <c r="N339" s="60">
        <v>25</v>
      </c>
      <c r="O339" s="60">
        <v>38</v>
      </c>
      <c r="P339" s="60">
        <v>0</v>
      </c>
      <c r="Q339" s="60">
        <v>9</v>
      </c>
      <c r="R339" s="60">
        <v>0</v>
      </c>
      <c r="V339" s="64"/>
      <c r="W339" s="64"/>
      <c r="X339" s="64"/>
      <c r="Y339" s="64"/>
      <c r="Z339" s="64"/>
      <c r="AA339" s="64"/>
      <c r="AB339" s="64"/>
      <c r="AC339" s="64"/>
    </row>
    <row r="340" spans="1:29" x14ac:dyDescent="0.25">
      <c r="A340" s="60" t="s">
        <v>290</v>
      </c>
      <c r="B340" s="62">
        <v>44866</v>
      </c>
      <c r="C340" s="62">
        <v>44867</v>
      </c>
      <c r="D340" s="60" t="s">
        <v>14</v>
      </c>
      <c r="E340" s="60">
        <v>3742</v>
      </c>
      <c r="F340" s="60">
        <v>16</v>
      </c>
      <c r="G340" s="60">
        <v>14</v>
      </c>
      <c r="H340" s="60">
        <v>2</v>
      </c>
      <c r="I340" s="60">
        <v>3</v>
      </c>
      <c r="J340" s="60">
        <v>5</v>
      </c>
      <c r="K340" s="60">
        <v>5</v>
      </c>
      <c r="L340" s="60">
        <v>2</v>
      </c>
      <c r="M340" s="60">
        <v>9</v>
      </c>
      <c r="N340" s="60">
        <v>7</v>
      </c>
      <c r="O340" s="60">
        <v>12</v>
      </c>
      <c r="P340" s="60">
        <v>0</v>
      </c>
      <c r="Q340" s="60">
        <v>4</v>
      </c>
      <c r="R340" s="60">
        <v>0</v>
      </c>
      <c r="V340" s="64"/>
      <c r="W340" s="64"/>
      <c r="X340" s="64"/>
      <c r="Y340" s="64"/>
      <c r="Z340" s="64"/>
      <c r="AA340" s="64"/>
      <c r="AB340" s="64"/>
      <c r="AC340" s="64"/>
    </row>
    <row r="341" spans="1:29" x14ac:dyDescent="0.25">
      <c r="A341" s="60" t="s">
        <v>290</v>
      </c>
      <c r="B341" s="62">
        <v>44866</v>
      </c>
      <c r="C341" s="62">
        <v>44867</v>
      </c>
      <c r="D341" s="60" t="s">
        <v>13</v>
      </c>
      <c r="E341" s="60">
        <v>11356</v>
      </c>
      <c r="F341" s="60">
        <v>72</v>
      </c>
      <c r="G341" s="60">
        <v>68</v>
      </c>
      <c r="H341" s="60">
        <v>26</v>
      </c>
      <c r="I341" s="60">
        <v>4</v>
      </c>
      <c r="J341" s="60">
        <v>51</v>
      </c>
      <c r="K341" s="60">
        <v>52</v>
      </c>
      <c r="L341" s="60">
        <v>39</v>
      </c>
      <c r="M341" s="60">
        <v>45</v>
      </c>
      <c r="N341" s="60">
        <v>43</v>
      </c>
      <c r="O341" s="60">
        <v>63</v>
      </c>
      <c r="P341" s="60">
        <v>0</v>
      </c>
      <c r="Q341" s="60">
        <v>21</v>
      </c>
      <c r="R341" s="60">
        <v>0</v>
      </c>
      <c r="V341" s="64"/>
      <c r="W341" s="64"/>
      <c r="X341" s="64"/>
      <c r="Y341" s="64"/>
      <c r="Z341" s="64"/>
      <c r="AA341" s="64"/>
      <c r="AB341" s="64"/>
      <c r="AC341" s="64"/>
    </row>
    <row r="342" spans="1:29" x14ac:dyDescent="0.25">
      <c r="A342" s="60" t="s">
        <v>290</v>
      </c>
      <c r="B342" s="62">
        <v>44896</v>
      </c>
      <c r="C342" s="62">
        <v>44897</v>
      </c>
      <c r="D342" s="60" t="s">
        <v>189</v>
      </c>
      <c r="E342" s="60">
        <v>3509</v>
      </c>
      <c r="F342" s="60">
        <v>17</v>
      </c>
      <c r="G342" s="60">
        <v>16</v>
      </c>
      <c r="H342" s="60">
        <v>0</v>
      </c>
      <c r="I342" s="60">
        <v>2</v>
      </c>
      <c r="J342" s="60">
        <v>0</v>
      </c>
      <c r="K342" s="60">
        <v>7</v>
      </c>
      <c r="L342" s="60">
        <v>6</v>
      </c>
      <c r="M342" s="60">
        <v>10</v>
      </c>
      <c r="N342" s="60">
        <v>10</v>
      </c>
      <c r="O342" s="60">
        <v>14</v>
      </c>
      <c r="P342" s="60">
        <v>0</v>
      </c>
      <c r="Q342" s="60">
        <v>5</v>
      </c>
      <c r="R342" s="60">
        <v>0</v>
      </c>
      <c r="V342" s="64"/>
      <c r="W342" s="64"/>
      <c r="X342" s="64"/>
      <c r="Y342" s="64"/>
      <c r="Z342" s="64"/>
      <c r="AA342" s="64"/>
      <c r="AB342" s="64"/>
      <c r="AC342" s="64"/>
    </row>
    <row r="343" spans="1:29" x14ac:dyDescent="0.25">
      <c r="A343" s="60" t="s">
        <v>290</v>
      </c>
      <c r="B343" s="62">
        <v>44896</v>
      </c>
      <c r="C343" s="62">
        <v>44897</v>
      </c>
      <c r="D343" s="60" t="s">
        <v>32</v>
      </c>
      <c r="E343" s="60">
        <v>3846</v>
      </c>
      <c r="F343" s="60">
        <v>25</v>
      </c>
      <c r="G343" s="60">
        <v>25</v>
      </c>
      <c r="H343" s="60">
        <v>9</v>
      </c>
      <c r="I343" s="60">
        <v>3</v>
      </c>
      <c r="J343" s="60">
        <v>16</v>
      </c>
      <c r="K343" s="60">
        <v>15</v>
      </c>
      <c r="L343" s="60">
        <v>13</v>
      </c>
      <c r="M343" s="60">
        <v>15</v>
      </c>
      <c r="N343" s="60">
        <v>15</v>
      </c>
      <c r="O343" s="60">
        <v>24</v>
      </c>
      <c r="P343" s="60">
        <v>0</v>
      </c>
      <c r="Q343" s="60">
        <v>16</v>
      </c>
      <c r="R343" s="60">
        <v>0</v>
      </c>
      <c r="V343" s="64"/>
      <c r="W343" s="64"/>
      <c r="X343" s="64"/>
      <c r="Y343" s="64"/>
      <c r="Z343" s="64"/>
      <c r="AA343" s="64"/>
      <c r="AB343" s="64"/>
      <c r="AC343" s="64"/>
    </row>
    <row r="344" spans="1:29" x14ac:dyDescent="0.25">
      <c r="A344" s="60" t="s">
        <v>290</v>
      </c>
      <c r="B344" s="62">
        <v>44896</v>
      </c>
      <c r="C344" s="62">
        <v>44897</v>
      </c>
      <c r="D344" s="60" t="s">
        <v>127</v>
      </c>
      <c r="E344" s="60">
        <v>2359</v>
      </c>
      <c r="F344" s="60">
        <v>13</v>
      </c>
      <c r="G344" s="60">
        <v>13</v>
      </c>
      <c r="H344" s="60">
        <v>1</v>
      </c>
      <c r="I344" s="60">
        <v>5</v>
      </c>
      <c r="J344" s="60">
        <v>8</v>
      </c>
      <c r="K344" s="60">
        <v>12</v>
      </c>
      <c r="L344" s="60">
        <v>2</v>
      </c>
      <c r="M344" s="60">
        <v>5</v>
      </c>
      <c r="N344" s="60">
        <v>5</v>
      </c>
      <c r="O344" s="60">
        <v>13</v>
      </c>
      <c r="P344" s="60">
        <v>0</v>
      </c>
      <c r="Q344" s="60">
        <v>8</v>
      </c>
      <c r="R344" s="60">
        <v>0</v>
      </c>
      <c r="V344" s="64"/>
      <c r="W344" s="64"/>
      <c r="X344" s="64"/>
      <c r="Y344" s="64"/>
      <c r="Z344" s="64"/>
      <c r="AA344" s="64"/>
      <c r="AB344" s="64"/>
      <c r="AC344" s="64"/>
    </row>
    <row r="345" spans="1:29" x14ac:dyDescent="0.25">
      <c r="A345" s="60" t="s">
        <v>290</v>
      </c>
      <c r="B345" s="62">
        <v>44896</v>
      </c>
      <c r="C345" s="62">
        <v>44897</v>
      </c>
      <c r="D345" s="60" t="s">
        <v>16</v>
      </c>
      <c r="E345" s="60">
        <v>7283</v>
      </c>
      <c r="F345" s="60">
        <v>51</v>
      </c>
      <c r="G345" s="60">
        <v>41</v>
      </c>
      <c r="H345" s="60">
        <v>8</v>
      </c>
      <c r="I345" s="60">
        <v>4</v>
      </c>
      <c r="J345" s="60">
        <v>22</v>
      </c>
      <c r="K345" s="60">
        <v>24</v>
      </c>
      <c r="L345" s="60">
        <v>16</v>
      </c>
      <c r="M345" s="60">
        <v>20</v>
      </c>
      <c r="N345" s="60">
        <v>23</v>
      </c>
      <c r="O345" s="60">
        <v>36</v>
      </c>
      <c r="P345" s="60">
        <v>0</v>
      </c>
      <c r="Q345" s="60">
        <v>9</v>
      </c>
      <c r="R345" s="60">
        <v>0</v>
      </c>
      <c r="V345" s="64"/>
      <c r="W345" s="64"/>
      <c r="X345" s="64"/>
      <c r="Y345" s="64"/>
      <c r="Z345" s="64"/>
      <c r="AA345" s="64"/>
      <c r="AB345" s="64"/>
      <c r="AC345" s="64"/>
    </row>
    <row r="346" spans="1:29" x14ac:dyDescent="0.25">
      <c r="A346" s="60" t="s">
        <v>290</v>
      </c>
      <c r="B346" s="62">
        <v>44896</v>
      </c>
      <c r="C346" s="62">
        <v>44897</v>
      </c>
      <c r="D346" s="60" t="s">
        <v>71</v>
      </c>
      <c r="E346" s="60">
        <v>8612</v>
      </c>
      <c r="F346" s="60">
        <v>63</v>
      </c>
      <c r="G346" s="60">
        <v>52</v>
      </c>
      <c r="H346" s="60">
        <v>9</v>
      </c>
      <c r="I346" s="60">
        <v>5</v>
      </c>
      <c r="J346" s="60">
        <v>15</v>
      </c>
      <c r="K346" s="60">
        <v>27</v>
      </c>
      <c r="L346" s="60">
        <v>23</v>
      </c>
      <c r="M346" s="60">
        <v>27</v>
      </c>
      <c r="N346" s="60">
        <v>30</v>
      </c>
      <c r="O346" s="60">
        <v>48</v>
      </c>
      <c r="P346" s="60">
        <v>0</v>
      </c>
      <c r="Q346" s="60">
        <v>29</v>
      </c>
      <c r="R346" s="60">
        <v>0</v>
      </c>
      <c r="V346" s="64"/>
      <c r="W346" s="64"/>
      <c r="X346" s="64"/>
      <c r="Y346" s="64"/>
      <c r="Z346" s="64"/>
      <c r="AA346" s="64"/>
      <c r="AB346" s="64"/>
      <c r="AC346" s="64"/>
    </row>
    <row r="347" spans="1:29" x14ac:dyDescent="0.25">
      <c r="A347" s="60" t="s">
        <v>290</v>
      </c>
      <c r="B347" s="62">
        <v>44927</v>
      </c>
      <c r="C347" s="62">
        <v>44929</v>
      </c>
      <c r="D347" s="60" t="s">
        <v>189</v>
      </c>
      <c r="E347" s="60">
        <v>3512</v>
      </c>
      <c r="F347" s="60">
        <v>17</v>
      </c>
      <c r="G347" s="60">
        <v>16</v>
      </c>
      <c r="H347" s="60">
        <v>0</v>
      </c>
      <c r="I347" s="60">
        <v>2</v>
      </c>
      <c r="J347" s="60">
        <v>0</v>
      </c>
      <c r="K347" s="60">
        <v>7</v>
      </c>
      <c r="L347" s="60">
        <v>6</v>
      </c>
      <c r="M347" s="60">
        <v>10</v>
      </c>
      <c r="N347" s="60">
        <v>10</v>
      </c>
      <c r="O347" s="60">
        <v>14</v>
      </c>
      <c r="P347" s="60">
        <v>0</v>
      </c>
      <c r="Q347" s="60">
        <v>5</v>
      </c>
      <c r="R347" s="60">
        <v>0</v>
      </c>
      <c r="V347" s="64"/>
      <c r="W347" s="64"/>
      <c r="X347" s="64"/>
      <c r="Y347" s="64"/>
      <c r="Z347" s="64"/>
      <c r="AA347" s="64"/>
      <c r="AB347" s="64"/>
      <c r="AC347" s="64"/>
    </row>
    <row r="348" spans="1:29" x14ac:dyDescent="0.25">
      <c r="A348" s="60" t="s">
        <v>291</v>
      </c>
      <c r="B348" s="62">
        <v>44621</v>
      </c>
      <c r="C348" s="62"/>
      <c r="D348" s="60" t="s">
        <v>138</v>
      </c>
      <c r="E348" s="60">
        <v>9769</v>
      </c>
      <c r="F348" s="60">
        <v>115</v>
      </c>
      <c r="G348" s="60">
        <v>108</v>
      </c>
      <c r="H348" s="60">
        <v>19</v>
      </c>
      <c r="I348" s="60">
        <v>9</v>
      </c>
      <c r="J348" s="60">
        <v>42</v>
      </c>
      <c r="K348" s="60">
        <v>40</v>
      </c>
      <c r="L348" s="60">
        <v>36</v>
      </c>
      <c r="M348" s="60">
        <v>42</v>
      </c>
      <c r="N348" s="60">
        <v>38</v>
      </c>
      <c r="O348" s="60">
        <v>40</v>
      </c>
      <c r="P348" s="60">
        <v>0</v>
      </c>
      <c r="Q348" s="60"/>
      <c r="R348" s="60">
        <v>3</v>
      </c>
      <c r="V348" s="64"/>
      <c r="W348" s="64"/>
      <c r="X348" s="64"/>
      <c r="Y348" s="64"/>
      <c r="Z348" s="64"/>
      <c r="AA348" s="64"/>
      <c r="AB348" s="64"/>
      <c r="AC348" s="64"/>
    </row>
    <row r="349" spans="1:29" x14ac:dyDescent="0.25">
      <c r="A349" s="60" t="s">
        <v>291</v>
      </c>
      <c r="B349" s="62">
        <v>44652</v>
      </c>
      <c r="C349" s="62"/>
      <c r="D349" s="60" t="s">
        <v>138</v>
      </c>
      <c r="E349" s="60">
        <v>9821</v>
      </c>
      <c r="F349" s="60">
        <v>115</v>
      </c>
      <c r="G349" s="60">
        <v>108</v>
      </c>
      <c r="H349" s="60">
        <v>22</v>
      </c>
      <c r="I349" s="60">
        <v>9</v>
      </c>
      <c r="J349" s="60">
        <v>45</v>
      </c>
      <c r="K349" s="60">
        <v>46</v>
      </c>
      <c r="L349" s="60">
        <v>42</v>
      </c>
      <c r="M349" s="60">
        <v>44</v>
      </c>
      <c r="N349" s="60">
        <v>40</v>
      </c>
      <c r="O349" s="60">
        <v>43</v>
      </c>
      <c r="P349" s="60">
        <v>0</v>
      </c>
      <c r="Q349" s="60"/>
      <c r="R349" s="60">
        <v>3</v>
      </c>
      <c r="V349" s="64"/>
      <c r="W349" s="64"/>
      <c r="X349" s="64"/>
      <c r="Y349" s="64"/>
      <c r="Z349" s="64"/>
      <c r="AA349" s="64"/>
      <c r="AB349" s="64"/>
      <c r="AC349" s="64"/>
    </row>
    <row r="350" spans="1:29" x14ac:dyDescent="0.25">
      <c r="A350" s="60" t="s">
        <v>290</v>
      </c>
      <c r="B350" s="62">
        <v>44621</v>
      </c>
      <c r="C350" s="62">
        <v>44635</v>
      </c>
      <c r="D350" s="60" t="s">
        <v>227</v>
      </c>
      <c r="E350" s="60">
        <v>13260</v>
      </c>
      <c r="F350" s="60">
        <v>145</v>
      </c>
      <c r="G350" s="60">
        <v>134</v>
      </c>
      <c r="H350" s="60">
        <v>6</v>
      </c>
      <c r="I350" s="60">
        <v>12</v>
      </c>
      <c r="J350" s="60">
        <v>15</v>
      </c>
      <c r="K350" s="60">
        <v>30</v>
      </c>
      <c r="L350" s="60">
        <v>25</v>
      </c>
      <c r="M350" s="60">
        <v>34</v>
      </c>
      <c r="N350" s="60">
        <v>35</v>
      </c>
      <c r="O350" s="60">
        <v>110</v>
      </c>
      <c r="P350" s="60">
        <v>0</v>
      </c>
      <c r="Q350" s="60">
        <v>32</v>
      </c>
      <c r="R350" s="60">
        <v>2</v>
      </c>
      <c r="V350" s="64"/>
      <c r="W350" s="64"/>
      <c r="X350" s="64"/>
      <c r="Y350" s="64"/>
      <c r="Z350" s="64"/>
      <c r="AA350" s="64"/>
      <c r="AB350" s="64"/>
      <c r="AC350" s="64"/>
    </row>
    <row r="351" spans="1:29" x14ac:dyDescent="0.25">
      <c r="A351" s="60" t="s">
        <v>290</v>
      </c>
      <c r="B351" s="62">
        <v>44621</v>
      </c>
      <c r="C351" s="62">
        <v>44635</v>
      </c>
      <c r="D351" s="60" t="s">
        <v>31</v>
      </c>
      <c r="E351" s="60">
        <v>6749</v>
      </c>
      <c r="F351" s="60">
        <v>47</v>
      </c>
      <c r="G351" s="60">
        <v>43</v>
      </c>
      <c r="H351" s="60">
        <v>9</v>
      </c>
      <c r="I351" s="60">
        <v>11</v>
      </c>
      <c r="J351" s="60">
        <v>12</v>
      </c>
      <c r="K351" s="60">
        <v>13</v>
      </c>
      <c r="L351" s="60">
        <v>9</v>
      </c>
      <c r="M351" s="60">
        <v>16</v>
      </c>
      <c r="N351" s="60">
        <v>17</v>
      </c>
      <c r="O351" s="60">
        <v>39</v>
      </c>
      <c r="P351" s="60">
        <v>0</v>
      </c>
      <c r="Q351" s="60">
        <v>11</v>
      </c>
      <c r="R351" s="60">
        <v>9</v>
      </c>
      <c r="V351" s="64"/>
      <c r="W351" s="64"/>
      <c r="X351" s="64"/>
      <c r="Y351" s="64"/>
      <c r="Z351" s="64"/>
      <c r="AA351" s="64"/>
      <c r="AB351" s="64"/>
      <c r="AC351" s="64"/>
    </row>
    <row r="352" spans="1:29" x14ac:dyDescent="0.25">
      <c r="A352" s="60" t="s">
        <v>290</v>
      </c>
      <c r="B352" s="62">
        <v>44621</v>
      </c>
      <c r="C352" s="62">
        <v>44635</v>
      </c>
      <c r="D352" s="60" t="s">
        <v>37</v>
      </c>
      <c r="E352" s="60">
        <v>6885</v>
      </c>
      <c r="F352" s="60">
        <v>85</v>
      </c>
      <c r="G352" s="60">
        <v>83</v>
      </c>
      <c r="H352" s="60">
        <v>28</v>
      </c>
      <c r="I352" s="60">
        <v>47</v>
      </c>
      <c r="J352" s="60">
        <v>57</v>
      </c>
      <c r="K352" s="60">
        <v>59</v>
      </c>
      <c r="L352" s="60">
        <v>46</v>
      </c>
      <c r="M352" s="60">
        <v>49</v>
      </c>
      <c r="N352" s="60">
        <v>37</v>
      </c>
      <c r="O352" s="60">
        <v>75</v>
      </c>
      <c r="P352" s="60">
        <v>0</v>
      </c>
      <c r="Q352" s="60">
        <v>68</v>
      </c>
      <c r="R352" s="60">
        <v>20</v>
      </c>
      <c r="V352" s="64"/>
      <c r="W352" s="64"/>
      <c r="X352" s="64"/>
      <c r="Y352" s="64"/>
      <c r="Z352" s="64"/>
      <c r="AA352" s="64"/>
      <c r="AB352" s="64"/>
      <c r="AC352" s="64"/>
    </row>
    <row r="353" spans="1:29" x14ac:dyDescent="0.25">
      <c r="A353" s="60" t="s">
        <v>290</v>
      </c>
      <c r="B353" s="62">
        <v>44621</v>
      </c>
      <c r="C353" s="62">
        <v>44635</v>
      </c>
      <c r="D353" s="60" t="s">
        <v>25</v>
      </c>
      <c r="E353" s="60">
        <v>4076</v>
      </c>
      <c r="F353" s="60">
        <v>28</v>
      </c>
      <c r="G353" s="60">
        <v>28</v>
      </c>
      <c r="H353" s="60">
        <v>9</v>
      </c>
      <c r="I353" s="60">
        <v>15</v>
      </c>
      <c r="J353" s="60">
        <v>20</v>
      </c>
      <c r="K353" s="60">
        <v>21</v>
      </c>
      <c r="L353" s="60">
        <v>14</v>
      </c>
      <c r="M353" s="60">
        <v>18</v>
      </c>
      <c r="N353" s="60">
        <v>19</v>
      </c>
      <c r="O353" s="60">
        <v>26</v>
      </c>
      <c r="P353" s="60">
        <v>0</v>
      </c>
      <c r="Q353" s="60">
        <v>11</v>
      </c>
      <c r="R353" s="60">
        <v>8</v>
      </c>
      <c r="V353" s="64"/>
      <c r="W353" s="64"/>
      <c r="X353" s="64"/>
      <c r="Y353" s="64"/>
      <c r="Z353" s="64"/>
      <c r="AA353" s="64"/>
      <c r="AB353" s="64"/>
      <c r="AC353" s="64"/>
    </row>
    <row r="354" spans="1:29" x14ac:dyDescent="0.25">
      <c r="A354" s="60" t="s">
        <v>290</v>
      </c>
      <c r="B354" s="62">
        <v>44621</v>
      </c>
      <c r="C354" s="62">
        <v>44635</v>
      </c>
      <c r="D354" s="60" t="s">
        <v>81</v>
      </c>
      <c r="E354" s="60">
        <v>5522</v>
      </c>
      <c r="F354" s="60">
        <v>32</v>
      </c>
      <c r="G354" s="60">
        <v>29</v>
      </c>
      <c r="H354" s="60">
        <v>4</v>
      </c>
      <c r="I354" s="60">
        <v>6</v>
      </c>
      <c r="J354" s="60">
        <v>13</v>
      </c>
      <c r="K354" s="60">
        <v>17</v>
      </c>
      <c r="L354" s="60">
        <v>15</v>
      </c>
      <c r="M354" s="60">
        <v>9</v>
      </c>
      <c r="N354" s="60">
        <v>5</v>
      </c>
      <c r="O354" s="60">
        <v>25</v>
      </c>
      <c r="P354" s="60">
        <v>0</v>
      </c>
      <c r="Q354" s="60">
        <v>7</v>
      </c>
      <c r="R354" s="60">
        <v>3</v>
      </c>
      <c r="V354" s="64"/>
      <c r="W354" s="64"/>
      <c r="X354" s="64"/>
      <c r="Y354" s="64"/>
      <c r="Z354" s="64"/>
      <c r="AA354" s="64"/>
      <c r="AB354" s="64"/>
      <c r="AC354" s="64"/>
    </row>
    <row r="355" spans="1:29" x14ac:dyDescent="0.25">
      <c r="A355" s="60" t="s">
        <v>290</v>
      </c>
      <c r="B355" s="62">
        <v>44621</v>
      </c>
      <c r="C355" s="62">
        <v>44635</v>
      </c>
      <c r="D355" s="60" t="s">
        <v>87</v>
      </c>
      <c r="E355" s="60">
        <v>2921</v>
      </c>
      <c r="F355" s="60">
        <v>16</v>
      </c>
      <c r="G355" s="60">
        <v>15</v>
      </c>
      <c r="H355" s="60">
        <v>3</v>
      </c>
      <c r="I355" s="60">
        <v>4</v>
      </c>
      <c r="J355" s="60">
        <v>3</v>
      </c>
      <c r="K355" s="60">
        <v>7</v>
      </c>
      <c r="L355" s="60">
        <v>8</v>
      </c>
      <c r="M355" s="60">
        <v>6</v>
      </c>
      <c r="N355" s="60">
        <v>6</v>
      </c>
      <c r="O355" s="60">
        <v>13</v>
      </c>
      <c r="P355" s="60">
        <v>0</v>
      </c>
      <c r="Q355" s="60">
        <v>4</v>
      </c>
      <c r="R355" s="60">
        <v>3</v>
      </c>
      <c r="V355" s="64"/>
      <c r="W355" s="64"/>
      <c r="X355" s="64"/>
      <c r="Y355" s="64"/>
      <c r="Z355" s="64"/>
      <c r="AA355" s="64"/>
      <c r="AB355" s="64"/>
      <c r="AC355" s="64"/>
    </row>
    <row r="356" spans="1:29" x14ac:dyDescent="0.25">
      <c r="A356" s="60" t="s">
        <v>290</v>
      </c>
      <c r="B356" s="62">
        <v>44652</v>
      </c>
      <c r="C356" s="62">
        <v>44655</v>
      </c>
      <c r="D356" s="60" t="s">
        <v>165</v>
      </c>
      <c r="E356" s="60">
        <v>4478</v>
      </c>
      <c r="F356" s="60">
        <v>29</v>
      </c>
      <c r="G356" s="60">
        <v>29</v>
      </c>
      <c r="H356" s="60">
        <v>4</v>
      </c>
      <c r="I356" s="60">
        <v>5</v>
      </c>
      <c r="J356" s="60">
        <v>10</v>
      </c>
      <c r="K356" s="60">
        <v>15</v>
      </c>
      <c r="L356" s="60">
        <v>14</v>
      </c>
      <c r="M356" s="60">
        <v>9</v>
      </c>
      <c r="N356" s="60">
        <v>10</v>
      </c>
      <c r="O356" s="60">
        <v>21</v>
      </c>
      <c r="P356" s="60">
        <v>0</v>
      </c>
      <c r="Q356" s="60">
        <v>8</v>
      </c>
      <c r="R356" s="60">
        <v>2</v>
      </c>
      <c r="V356" s="64"/>
      <c r="W356" s="64"/>
      <c r="X356" s="64"/>
      <c r="Y356" s="64"/>
      <c r="Z356" s="64"/>
      <c r="AA356" s="64"/>
      <c r="AB356" s="64"/>
      <c r="AC356" s="64"/>
    </row>
    <row r="357" spans="1:29" x14ac:dyDescent="0.25">
      <c r="A357" s="60" t="s">
        <v>290</v>
      </c>
      <c r="B357" s="62">
        <v>44652</v>
      </c>
      <c r="C357" s="62">
        <v>44655</v>
      </c>
      <c r="D357" s="60" t="s">
        <v>87</v>
      </c>
      <c r="E357" s="60">
        <v>2901</v>
      </c>
      <c r="F357" s="60">
        <v>16</v>
      </c>
      <c r="G357" s="60">
        <v>15</v>
      </c>
      <c r="H357" s="60">
        <v>4</v>
      </c>
      <c r="I357" s="60">
        <v>5</v>
      </c>
      <c r="J357" s="60">
        <v>5</v>
      </c>
      <c r="K357" s="60">
        <v>9</v>
      </c>
      <c r="L357" s="60">
        <v>9</v>
      </c>
      <c r="M357" s="60">
        <v>8</v>
      </c>
      <c r="N357" s="60">
        <v>7</v>
      </c>
      <c r="O357" s="60">
        <v>13</v>
      </c>
      <c r="P357" s="60">
        <v>0</v>
      </c>
      <c r="Q357" s="60">
        <v>5</v>
      </c>
      <c r="R357" s="60">
        <v>3</v>
      </c>
      <c r="V357" s="64"/>
      <c r="W357" s="64"/>
      <c r="X357" s="64"/>
      <c r="Y357" s="64"/>
      <c r="Z357" s="64"/>
      <c r="AA357" s="64"/>
      <c r="AB357" s="64"/>
      <c r="AC357" s="64"/>
    </row>
    <row r="358" spans="1:29" x14ac:dyDescent="0.25">
      <c r="A358" s="60" t="s">
        <v>290</v>
      </c>
      <c r="B358" s="62">
        <v>44652</v>
      </c>
      <c r="C358" s="62">
        <v>44655</v>
      </c>
      <c r="D358" s="60" t="s">
        <v>81</v>
      </c>
      <c r="E358" s="60">
        <v>5560</v>
      </c>
      <c r="F358" s="60">
        <v>32</v>
      </c>
      <c r="G358" s="60">
        <v>29</v>
      </c>
      <c r="H358" s="60">
        <v>6</v>
      </c>
      <c r="I358" s="60">
        <v>7</v>
      </c>
      <c r="J358" s="60">
        <v>14</v>
      </c>
      <c r="K358" s="60">
        <v>17</v>
      </c>
      <c r="L358" s="60">
        <v>16</v>
      </c>
      <c r="M358" s="60">
        <v>9</v>
      </c>
      <c r="N358" s="60">
        <v>6</v>
      </c>
      <c r="O358" s="60">
        <v>25</v>
      </c>
      <c r="P358" s="60">
        <v>0</v>
      </c>
      <c r="Q358" s="60">
        <v>8</v>
      </c>
      <c r="R358" s="60">
        <v>5</v>
      </c>
      <c r="V358" s="64"/>
      <c r="W358" s="64"/>
      <c r="X358" s="64"/>
      <c r="Y358" s="64"/>
      <c r="Z358" s="64"/>
      <c r="AA358" s="64"/>
      <c r="AB358" s="64"/>
      <c r="AC358" s="64"/>
    </row>
    <row r="359" spans="1:29" x14ac:dyDescent="0.25">
      <c r="A359" s="60" t="s">
        <v>290</v>
      </c>
      <c r="B359" s="62">
        <v>44652</v>
      </c>
      <c r="C359" s="62">
        <v>44655</v>
      </c>
      <c r="D359" s="60" t="s">
        <v>58</v>
      </c>
      <c r="E359" s="60">
        <v>7029</v>
      </c>
      <c r="F359" s="60">
        <v>54</v>
      </c>
      <c r="G359" s="60">
        <v>50</v>
      </c>
      <c r="H359" s="60">
        <v>18</v>
      </c>
      <c r="I359" s="60">
        <v>19</v>
      </c>
      <c r="J359" s="60">
        <v>20</v>
      </c>
      <c r="K359" s="60">
        <v>22</v>
      </c>
      <c r="L359" s="60">
        <v>21</v>
      </c>
      <c r="M359" s="60">
        <v>23</v>
      </c>
      <c r="N359" s="60">
        <v>22</v>
      </c>
      <c r="O359" s="60">
        <v>40</v>
      </c>
      <c r="P359" s="60">
        <v>0</v>
      </c>
      <c r="Q359" s="60">
        <v>20</v>
      </c>
      <c r="R359" s="60">
        <v>18</v>
      </c>
      <c r="V359" s="64"/>
      <c r="W359" s="64"/>
      <c r="X359" s="64"/>
      <c r="Y359" s="64"/>
      <c r="Z359" s="64"/>
      <c r="AA359" s="64"/>
      <c r="AB359" s="64"/>
      <c r="AC359" s="64"/>
    </row>
    <row r="360" spans="1:29" x14ac:dyDescent="0.25">
      <c r="A360" s="60" t="s">
        <v>290</v>
      </c>
      <c r="B360" s="62">
        <v>44652</v>
      </c>
      <c r="C360" s="62">
        <v>44655</v>
      </c>
      <c r="D360" s="60" t="s">
        <v>118</v>
      </c>
      <c r="E360" s="60">
        <v>8635</v>
      </c>
      <c r="F360" s="60">
        <v>75</v>
      </c>
      <c r="G360" s="60">
        <v>66</v>
      </c>
      <c r="H360" s="60">
        <v>13</v>
      </c>
      <c r="I360" s="60">
        <v>29</v>
      </c>
      <c r="J360" s="60">
        <v>36</v>
      </c>
      <c r="K360" s="60">
        <v>31</v>
      </c>
      <c r="L360" s="60">
        <v>28</v>
      </c>
      <c r="M360" s="60">
        <v>34</v>
      </c>
      <c r="N360" s="60">
        <v>27</v>
      </c>
      <c r="O360" s="60">
        <v>61</v>
      </c>
      <c r="P360" s="60">
        <v>0</v>
      </c>
      <c r="Q360" s="60">
        <v>16</v>
      </c>
      <c r="R360" s="60">
        <v>3</v>
      </c>
      <c r="V360" s="64"/>
      <c r="W360" s="64"/>
      <c r="X360" s="64"/>
      <c r="Y360" s="64"/>
      <c r="Z360" s="64"/>
      <c r="AA360" s="64"/>
      <c r="AB360" s="64"/>
      <c r="AC360" s="64"/>
    </row>
    <row r="361" spans="1:29" x14ac:dyDescent="0.25">
      <c r="A361" s="60" t="s">
        <v>290</v>
      </c>
      <c r="B361" s="62">
        <v>44652</v>
      </c>
      <c r="C361" s="62">
        <v>44655</v>
      </c>
      <c r="D361" s="60" t="s">
        <v>43</v>
      </c>
      <c r="E361" s="60">
        <v>7749</v>
      </c>
      <c r="F361" s="60">
        <v>87</v>
      </c>
      <c r="G361" s="60">
        <v>82</v>
      </c>
      <c r="H361" s="60">
        <v>9</v>
      </c>
      <c r="I361" s="60">
        <v>23</v>
      </c>
      <c r="J361" s="60">
        <v>47</v>
      </c>
      <c r="K361" s="60">
        <v>44</v>
      </c>
      <c r="L361" s="60">
        <v>26</v>
      </c>
      <c r="M361" s="60">
        <v>44</v>
      </c>
      <c r="N361" s="60">
        <v>35</v>
      </c>
      <c r="O361" s="60">
        <v>73</v>
      </c>
      <c r="P361" s="60">
        <v>0</v>
      </c>
      <c r="Q361" s="60">
        <v>42</v>
      </c>
      <c r="R361" s="60">
        <v>2</v>
      </c>
      <c r="V361" s="64"/>
      <c r="W361" s="64"/>
      <c r="X361" s="64"/>
      <c r="Y361" s="64"/>
      <c r="Z361" s="64"/>
      <c r="AA361" s="64"/>
      <c r="AB361" s="64"/>
      <c r="AC361" s="64"/>
    </row>
    <row r="362" spans="1:29" x14ac:dyDescent="0.25">
      <c r="A362" s="60" t="s">
        <v>290</v>
      </c>
      <c r="B362" s="62">
        <v>44652</v>
      </c>
      <c r="C362" s="62">
        <v>44655</v>
      </c>
      <c r="D362" s="60" t="s">
        <v>37</v>
      </c>
      <c r="E362" s="60">
        <v>6946</v>
      </c>
      <c r="F362" s="60">
        <v>84</v>
      </c>
      <c r="G362" s="60">
        <v>83</v>
      </c>
      <c r="H362" s="60">
        <v>64</v>
      </c>
      <c r="I362" s="60">
        <v>72</v>
      </c>
      <c r="J362" s="60">
        <v>74</v>
      </c>
      <c r="K362" s="60">
        <v>75</v>
      </c>
      <c r="L362" s="60">
        <v>71</v>
      </c>
      <c r="M362" s="60">
        <v>78</v>
      </c>
      <c r="N362" s="60">
        <v>66</v>
      </c>
      <c r="O362" s="60">
        <v>81</v>
      </c>
      <c r="P362" s="60">
        <v>0</v>
      </c>
      <c r="Q362" s="60">
        <v>74</v>
      </c>
      <c r="R362" s="60">
        <v>60</v>
      </c>
      <c r="V362" s="64"/>
      <c r="W362" s="64"/>
      <c r="X362" s="64"/>
      <c r="Y362" s="64"/>
      <c r="Z362" s="64"/>
      <c r="AA362" s="64"/>
      <c r="AB362" s="64"/>
      <c r="AC362" s="64"/>
    </row>
    <row r="363" spans="1:29" x14ac:dyDescent="0.25">
      <c r="A363" s="60" t="s">
        <v>290</v>
      </c>
      <c r="B363" s="62">
        <v>44652</v>
      </c>
      <c r="C363" s="62">
        <v>44655</v>
      </c>
      <c r="D363" s="60" t="s">
        <v>31</v>
      </c>
      <c r="E363" s="60">
        <v>6753</v>
      </c>
      <c r="F363" s="60">
        <v>47</v>
      </c>
      <c r="G363" s="60">
        <v>43</v>
      </c>
      <c r="H363" s="60">
        <v>17</v>
      </c>
      <c r="I363" s="60">
        <v>20</v>
      </c>
      <c r="J363" s="60">
        <v>22</v>
      </c>
      <c r="K363" s="60">
        <v>23</v>
      </c>
      <c r="L363" s="60">
        <v>19</v>
      </c>
      <c r="M363" s="60">
        <v>31</v>
      </c>
      <c r="N363" s="60">
        <v>30</v>
      </c>
      <c r="O363" s="60">
        <v>39</v>
      </c>
      <c r="P363" s="60">
        <v>0</v>
      </c>
      <c r="Q363" s="60">
        <v>20</v>
      </c>
      <c r="R363" s="60">
        <v>16</v>
      </c>
      <c r="V363" s="64"/>
      <c r="W363" s="64"/>
      <c r="X363" s="64"/>
      <c r="Y363" s="64"/>
      <c r="Z363" s="64"/>
      <c r="AA363" s="64"/>
      <c r="AB363" s="64"/>
      <c r="AC363" s="64"/>
    </row>
    <row r="364" spans="1:29" x14ac:dyDescent="0.25">
      <c r="A364" s="60" t="s">
        <v>290</v>
      </c>
      <c r="B364" s="62">
        <v>44652</v>
      </c>
      <c r="C364" s="62">
        <v>44655</v>
      </c>
      <c r="D364" s="60" t="s">
        <v>4</v>
      </c>
      <c r="E364" s="60">
        <v>5788</v>
      </c>
      <c r="F364" s="60">
        <v>41</v>
      </c>
      <c r="G364" s="60">
        <v>40</v>
      </c>
      <c r="H364" s="60">
        <v>5</v>
      </c>
      <c r="I364" s="60">
        <v>14</v>
      </c>
      <c r="J364" s="60">
        <v>22</v>
      </c>
      <c r="K364" s="60">
        <v>31</v>
      </c>
      <c r="L364" s="60">
        <v>14</v>
      </c>
      <c r="M364" s="60">
        <v>18</v>
      </c>
      <c r="N364" s="60">
        <v>14</v>
      </c>
      <c r="O364" s="60">
        <v>36</v>
      </c>
      <c r="P364" s="60">
        <v>0</v>
      </c>
      <c r="Q364" s="60">
        <v>11</v>
      </c>
      <c r="R364" s="60">
        <v>2</v>
      </c>
      <c r="V364" s="64"/>
      <c r="W364" s="64"/>
      <c r="X364" s="64"/>
      <c r="Y364" s="64"/>
      <c r="Z364" s="64"/>
      <c r="AA364" s="64"/>
      <c r="AB364" s="64"/>
      <c r="AC364" s="64"/>
    </row>
    <row r="365" spans="1:29" x14ac:dyDescent="0.25">
      <c r="A365" s="60" t="s">
        <v>290</v>
      </c>
      <c r="B365" s="62">
        <v>44652</v>
      </c>
      <c r="C365" s="62">
        <v>44655</v>
      </c>
      <c r="D365" s="60" t="s">
        <v>227</v>
      </c>
      <c r="E365" s="60">
        <v>13303</v>
      </c>
      <c r="F365" s="60">
        <v>145</v>
      </c>
      <c r="G365" s="60">
        <v>134</v>
      </c>
      <c r="H365" s="60">
        <v>7</v>
      </c>
      <c r="I365" s="60">
        <v>15</v>
      </c>
      <c r="J365" s="60">
        <v>20</v>
      </c>
      <c r="K365" s="60">
        <v>35</v>
      </c>
      <c r="L365" s="60">
        <v>28</v>
      </c>
      <c r="M365" s="60">
        <v>39</v>
      </c>
      <c r="N365" s="60">
        <v>41</v>
      </c>
      <c r="O365" s="60">
        <v>112</v>
      </c>
      <c r="P365" s="60">
        <v>0</v>
      </c>
      <c r="Q365" s="60">
        <v>41</v>
      </c>
      <c r="R365" s="60">
        <v>4</v>
      </c>
      <c r="V365" s="64"/>
      <c r="W365" s="64"/>
      <c r="X365" s="64"/>
      <c r="Y365" s="64"/>
      <c r="Z365" s="64"/>
      <c r="AA365" s="64"/>
      <c r="AB365" s="64"/>
      <c r="AC365" s="64"/>
    </row>
    <row r="366" spans="1:29" x14ac:dyDescent="0.25">
      <c r="A366" s="60" t="s">
        <v>290</v>
      </c>
      <c r="B366" s="62">
        <v>44652</v>
      </c>
      <c r="C366" s="62">
        <v>44655</v>
      </c>
      <c r="D366" s="60" t="s">
        <v>9</v>
      </c>
      <c r="E366" s="60">
        <v>5806</v>
      </c>
      <c r="F366" s="60">
        <v>35</v>
      </c>
      <c r="G366" s="60">
        <v>34</v>
      </c>
      <c r="H366" s="60">
        <v>11</v>
      </c>
      <c r="I366" s="60">
        <v>20</v>
      </c>
      <c r="J366" s="60">
        <v>22</v>
      </c>
      <c r="K366" s="60">
        <v>24</v>
      </c>
      <c r="L366" s="60">
        <v>16</v>
      </c>
      <c r="M366" s="60">
        <v>22</v>
      </c>
      <c r="N366" s="60">
        <v>19</v>
      </c>
      <c r="O366" s="60">
        <v>32</v>
      </c>
      <c r="P366" s="60">
        <v>0</v>
      </c>
      <c r="Q366" s="60">
        <v>8</v>
      </c>
      <c r="R366" s="60">
        <v>3</v>
      </c>
      <c r="V366" s="64"/>
      <c r="W366" s="64"/>
      <c r="X366" s="64"/>
      <c r="Y366" s="64"/>
      <c r="Z366" s="64"/>
      <c r="AA366" s="64"/>
      <c r="AB366" s="64"/>
      <c r="AC366" s="64"/>
    </row>
    <row r="367" spans="1:29" x14ac:dyDescent="0.25">
      <c r="A367" s="60" t="s">
        <v>290</v>
      </c>
      <c r="B367" s="62">
        <v>44652</v>
      </c>
      <c r="C367" s="62">
        <v>44655</v>
      </c>
      <c r="D367" s="60" t="s">
        <v>25</v>
      </c>
      <c r="E367" s="60">
        <v>4121</v>
      </c>
      <c r="F367" s="60">
        <v>31</v>
      </c>
      <c r="G367" s="60">
        <v>31</v>
      </c>
      <c r="H367" s="60">
        <v>11</v>
      </c>
      <c r="I367" s="60">
        <v>18</v>
      </c>
      <c r="J367" s="60">
        <v>22</v>
      </c>
      <c r="K367" s="60">
        <v>25</v>
      </c>
      <c r="L367" s="60">
        <v>16</v>
      </c>
      <c r="M367" s="60">
        <v>21</v>
      </c>
      <c r="N367" s="60">
        <v>22</v>
      </c>
      <c r="O367" s="60">
        <v>29</v>
      </c>
      <c r="P367" s="60">
        <v>0</v>
      </c>
      <c r="Q367" s="60">
        <v>12</v>
      </c>
      <c r="R367" s="60">
        <v>9</v>
      </c>
      <c r="V367" s="64"/>
      <c r="W367" s="64"/>
      <c r="X367" s="64"/>
      <c r="Y367" s="64"/>
      <c r="Z367" s="64"/>
      <c r="AA367" s="64"/>
      <c r="AB367" s="64"/>
      <c r="AC367" s="64"/>
    </row>
    <row r="368" spans="1:29" x14ac:dyDescent="0.25">
      <c r="A368" s="60" t="s">
        <v>290</v>
      </c>
      <c r="B368" s="62">
        <v>44652</v>
      </c>
      <c r="C368" s="62">
        <v>44655</v>
      </c>
      <c r="D368" s="60" t="s">
        <v>29</v>
      </c>
      <c r="E368" s="60">
        <v>8097</v>
      </c>
      <c r="F368" s="60">
        <v>91</v>
      </c>
      <c r="G368" s="60">
        <v>89</v>
      </c>
      <c r="H368" s="60">
        <v>10</v>
      </c>
      <c r="I368" s="60">
        <v>18</v>
      </c>
      <c r="J368" s="60">
        <v>23</v>
      </c>
      <c r="K368" s="60">
        <v>30</v>
      </c>
      <c r="L368" s="60">
        <v>23</v>
      </c>
      <c r="M368" s="60">
        <v>37</v>
      </c>
      <c r="N368" s="60">
        <v>41</v>
      </c>
      <c r="O368" s="60">
        <v>74</v>
      </c>
      <c r="P368" s="60">
        <v>0</v>
      </c>
      <c r="Q368" s="60">
        <v>23</v>
      </c>
      <c r="R368" s="60">
        <v>6</v>
      </c>
      <c r="V368" s="64"/>
      <c r="W368" s="64"/>
      <c r="X368" s="64"/>
      <c r="Y368" s="64"/>
      <c r="Z368" s="64"/>
      <c r="AA368" s="64"/>
      <c r="AB368" s="64"/>
      <c r="AC368" s="64"/>
    </row>
    <row r="369" spans="1:29" x14ac:dyDescent="0.25">
      <c r="A369" s="60" t="s">
        <v>290</v>
      </c>
      <c r="B369" s="62">
        <v>44652</v>
      </c>
      <c r="C369" s="62">
        <v>44655</v>
      </c>
      <c r="D369" s="60" t="s">
        <v>95</v>
      </c>
      <c r="E369" s="60">
        <v>25211</v>
      </c>
      <c r="F369" s="60">
        <v>234</v>
      </c>
      <c r="G369" s="60">
        <v>221</v>
      </c>
      <c r="H369" s="60">
        <v>21</v>
      </c>
      <c r="I369" s="60">
        <v>31</v>
      </c>
      <c r="J369" s="60">
        <v>45</v>
      </c>
      <c r="K369" s="60">
        <v>57</v>
      </c>
      <c r="L369" s="60">
        <v>46</v>
      </c>
      <c r="M369" s="60">
        <v>71</v>
      </c>
      <c r="N369" s="60">
        <v>75</v>
      </c>
      <c r="O369" s="60">
        <v>189</v>
      </c>
      <c r="P369" s="60">
        <v>0</v>
      </c>
      <c r="Q369" s="60">
        <v>27</v>
      </c>
      <c r="R369" s="60">
        <v>3</v>
      </c>
      <c r="V369" s="64"/>
      <c r="W369" s="64"/>
      <c r="X369" s="64"/>
      <c r="Y369" s="64"/>
      <c r="Z369" s="64"/>
      <c r="AA369" s="64"/>
      <c r="AB369" s="64"/>
      <c r="AC369" s="64"/>
    </row>
    <row r="370" spans="1:29" x14ac:dyDescent="0.25">
      <c r="A370" s="60" t="s">
        <v>290</v>
      </c>
      <c r="B370" s="62">
        <v>44682</v>
      </c>
      <c r="C370" s="62">
        <v>44687</v>
      </c>
      <c r="D370" s="60" t="s">
        <v>4</v>
      </c>
      <c r="E370" s="60">
        <v>5834</v>
      </c>
      <c r="F370" s="60">
        <v>41</v>
      </c>
      <c r="G370" s="60">
        <v>40</v>
      </c>
      <c r="H370" s="60">
        <v>5</v>
      </c>
      <c r="I370" s="60">
        <v>15</v>
      </c>
      <c r="J370" s="60">
        <v>23</v>
      </c>
      <c r="K370" s="60">
        <v>33</v>
      </c>
      <c r="L370" s="60">
        <v>16</v>
      </c>
      <c r="M370" s="60">
        <v>19</v>
      </c>
      <c r="N370" s="60">
        <v>15</v>
      </c>
      <c r="O370" s="60">
        <v>36</v>
      </c>
      <c r="P370" s="60">
        <v>0</v>
      </c>
      <c r="Q370" s="60">
        <v>14</v>
      </c>
      <c r="R370" s="60">
        <v>2</v>
      </c>
      <c r="V370" s="64"/>
      <c r="W370" s="64"/>
      <c r="X370" s="64"/>
      <c r="Y370" s="64"/>
      <c r="Z370" s="64"/>
      <c r="AA370" s="64"/>
      <c r="AB370" s="64"/>
      <c r="AC370" s="64"/>
    </row>
    <row r="371" spans="1:29" x14ac:dyDescent="0.25">
      <c r="A371" s="60" t="s">
        <v>290</v>
      </c>
      <c r="B371" s="62">
        <v>44682</v>
      </c>
      <c r="C371" s="62">
        <v>44687</v>
      </c>
      <c r="D371" s="60" t="s">
        <v>9</v>
      </c>
      <c r="E371" s="60">
        <v>5815</v>
      </c>
      <c r="F371" s="60">
        <v>36</v>
      </c>
      <c r="G371" s="60">
        <v>35</v>
      </c>
      <c r="H371" s="60">
        <v>11</v>
      </c>
      <c r="I371" s="60">
        <v>20</v>
      </c>
      <c r="J371" s="60">
        <v>24</v>
      </c>
      <c r="K371" s="60">
        <v>25</v>
      </c>
      <c r="L371" s="60">
        <v>17</v>
      </c>
      <c r="M371" s="60">
        <v>22</v>
      </c>
      <c r="N371" s="60">
        <v>19</v>
      </c>
      <c r="O371" s="60">
        <v>33</v>
      </c>
      <c r="P371" s="60">
        <v>0</v>
      </c>
      <c r="Q371" s="60">
        <v>8</v>
      </c>
      <c r="R371" s="60">
        <v>3</v>
      </c>
      <c r="V371" s="64"/>
      <c r="W371" s="64"/>
      <c r="X371" s="64"/>
      <c r="Y371" s="64"/>
      <c r="Z371" s="64"/>
      <c r="AA371" s="64"/>
      <c r="AB371" s="64"/>
      <c r="AC371" s="64"/>
    </row>
    <row r="372" spans="1:29" x14ac:dyDescent="0.25">
      <c r="A372" s="60" t="s">
        <v>290</v>
      </c>
      <c r="B372" s="62">
        <v>44682</v>
      </c>
      <c r="C372" s="62">
        <v>44687</v>
      </c>
      <c r="D372" s="60" t="s">
        <v>227</v>
      </c>
      <c r="E372" s="60">
        <v>13330</v>
      </c>
      <c r="F372" s="60">
        <v>146</v>
      </c>
      <c r="G372" s="60">
        <v>135</v>
      </c>
      <c r="H372" s="60">
        <v>11</v>
      </c>
      <c r="I372" s="60">
        <v>25</v>
      </c>
      <c r="J372" s="60">
        <v>25</v>
      </c>
      <c r="K372" s="60">
        <v>48</v>
      </c>
      <c r="L372" s="60">
        <v>39</v>
      </c>
      <c r="M372" s="60">
        <v>57</v>
      </c>
      <c r="N372" s="60">
        <v>60</v>
      </c>
      <c r="O372" s="60">
        <v>115</v>
      </c>
      <c r="P372" s="60">
        <v>0</v>
      </c>
      <c r="Q372" s="60">
        <v>51</v>
      </c>
      <c r="R372" s="60">
        <v>5</v>
      </c>
      <c r="V372" s="64"/>
      <c r="W372" s="64"/>
      <c r="X372" s="64"/>
      <c r="Y372" s="64"/>
      <c r="Z372" s="64"/>
      <c r="AA372" s="64"/>
      <c r="AB372" s="64"/>
      <c r="AC372" s="64"/>
    </row>
    <row r="373" spans="1:29" x14ac:dyDescent="0.25">
      <c r="A373" s="60" t="s">
        <v>290</v>
      </c>
      <c r="B373" s="62">
        <v>44682</v>
      </c>
      <c r="C373" s="62">
        <v>44687</v>
      </c>
      <c r="D373" s="60" t="s">
        <v>18</v>
      </c>
      <c r="E373" s="60">
        <v>5263</v>
      </c>
      <c r="F373" s="60">
        <v>39</v>
      </c>
      <c r="G373" s="60">
        <v>32</v>
      </c>
      <c r="H373" s="60">
        <v>5</v>
      </c>
      <c r="I373" s="60">
        <v>10</v>
      </c>
      <c r="J373" s="60">
        <v>10</v>
      </c>
      <c r="K373" s="60">
        <v>18</v>
      </c>
      <c r="L373" s="60">
        <v>11</v>
      </c>
      <c r="M373" s="60">
        <v>14</v>
      </c>
      <c r="N373" s="60">
        <v>12</v>
      </c>
      <c r="O373" s="60">
        <v>29</v>
      </c>
      <c r="P373" s="60">
        <v>0</v>
      </c>
      <c r="Q373" s="60">
        <v>6</v>
      </c>
      <c r="R373" s="60">
        <v>3</v>
      </c>
      <c r="V373" s="64"/>
      <c r="W373" s="64"/>
      <c r="X373" s="64"/>
      <c r="Y373" s="64"/>
      <c r="Z373" s="64"/>
      <c r="AA373" s="64"/>
      <c r="AB373" s="64"/>
      <c r="AC373" s="64"/>
    </row>
    <row r="374" spans="1:29" x14ac:dyDescent="0.25">
      <c r="A374" s="60" t="s">
        <v>290</v>
      </c>
      <c r="B374" s="62">
        <v>44682</v>
      </c>
      <c r="C374" s="62">
        <v>44687</v>
      </c>
      <c r="D374" s="60" t="s">
        <v>2</v>
      </c>
      <c r="E374" s="60">
        <v>6305</v>
      </c>
      <c r="F374" s="60">
        <v>50</v>
      </c>
      <c r="G374" s="60">
        <v>48</v>
      </c>
      <c r="H374" s="60">
        <v>10</v>
      </c>
      <c r="I374" s="60">
        <v>14</v>
      </c>
      <c r="J374" s="60">
        <v>19</v>
      </c>
      <c r="K374" s="60">
        <v>20</v>
      </c>
      <c r="L374" s="60">
        <v>11</v>
      </c>
      <c r="M374" s="60">
        <v>24</v>
      </c>
      <c r="N374" s="60">
        <v>23</v>
      </c>
      <c r="O374" s="60">
        <v>41</v>
      </c>
      <c r="P374" s="60">
        <v>0</v>
      </c>
      <c r="Q374" s="60">
        <v>6</v>
      </c>
      <c r="R374" s="60">
        <v>2</v>
      </c>
      <c r="V374" s="64"/>
      <c r="W374" s="64"/>
      <c r="X374" s="64"/>
      <c r="Y374" s="64"/>
      <c r="Z374" s="64"/>
      <c r="AA374" s="64"/>
      <c r="AB374" s="64"/>
      <c r="AC374" s="64"/>
    </row>
    <row r="375" spans="1:29" x14ac:dyDescent="0.25">
      <c r="A375" s="60" t="s">
        <v>290</v>
      </c>
      <c r="B375" s="62">
        <v>44682</v>
      </c>
      <c r="C375" s="62">
        <v>44687</v>
      </c>
      <c r="D375" s="60" t="s">
        <v>29</v>
      </c>
      <c r="E375" s="60">
        <v>8069</v>
      </c>
      <c r="F375" s="60">
        <v>90</v>
      </c>
      <c r="G375" s="60">
        <v>88</v>
      </c>
      <c r="H375" s="60">
        <v>15</v>
      </c>
      <c r="I375" s="60">
        <v>26</v>
      </c>
      <c r="J375" s="60">
        <v>32</v>
      </c>
      <c r="K375" s="60">
        <v>41</v>
      </c>
      <c r="L375" s="60">
        <v>28</v>
      </c>
      <c r="M375" s="60">
        <v>48</v>
      </c>
      <c r="N375" s="60">
        <v>49</v>
      </c>
      <c r="O375" s="60">
        <v>74</v>
      </c>
      <c r="P375" s="60">
        <v>0</v>
      </c>
      <c r="Q375" s="60">
        <v>26</v>
      </c>
      <c r="R375" s="60">
        <v>9</v>
      </c>
      <c r="V375" s="64"/>
      <c r="W375" s="64"/>
      <c r="X375" s="64"/>
      <c r="Y375" s="64"/>
      <c r="Z375" s="64"/>
      <c r="AA375" s="64"/>
      <c r="AB375" s="64"/>
      <c r="AC375" s="64"/>
    </row>
    <row r="376" spans="1:29" x14ac:dyDescent="0.25">
      <c r="A376" s="60" t="s">
        <v>290</v>
      </c>
      <c r="B376" s="62">
        <v>44682</v>
      </c>
      <c r="C376" s="62">
        <v>44687</v>
      </c>
      <c r="D376" s="60" t="s">
        <v>31</v>
      </c>
      <c r="E376" s="60">
        <v>6782</v>
      </c>
      <c r="F376" s="60">
        <v>48</v>
      </c>
      <c r="G376" s="60">
        <v>44</v>
      </c>
      <c r="H376" s="60">
        <v>26</v>
      </c>
      <c r="I376" s="60">
        <v>25</v>
      </c>
      <c r="J376" s="60">
        <v>27</v>
      </c>
      <c r="K376" s="60">
        <v>29</v>
      </c>
      <c r="L376" s="60">
        <v>29</v>
      </c>
      <c r="M376" s="60">
        <v>34</v>
      </c>
      <c r="N376" s="60">
        <v>34</v>
      </c>
      <c r="O376" s="60">
        <v>42</v>
      </c>
      <c r="P376" s="60">
        <v>0</v>
      </c>
      <c r="Q376" s="60">
        <v>25</v>
      </c>
      <c r="R376" s="60">
        <v>24</v>
      </c>
      <c r="V376" s="64"/>
      <c r="W376" s="64"/>
      <c r="X376" s="64"/>
      <c r="Y376" s="64"/>
      <c r="Z376" s="64"/>
      <c r="AA376" s="64"/>
      <c r="AB376" s="64"/>
      <c r="AC376" s="64"/>
    </row>
    <row r="377" spans="1:29" x14ac:dyDescent="0.25">
      <c r="A377" s="60" t="s">
        <v>290</v>
      </c>
      <c r="B377" s="62">
        <v>44682</v>
      </c>
      <c r="C377" s="62">
        <v>44687</v>
      </c>
      <c r="D377" s="60" t="s">
        <v>37</v>
      </c>
      <c r="E377" s="60">
        <v>6944</v>
      </c>
      <c r="F377" s="60">
        <v>81</v>
      </c>
      <c r="G377" s="60">
        <v>80</v>
      </c>
      <c r="H377" s="60">
        <v>62</v>
      </c>
      <c r="I377" s="60">
        <v>70</v>
      </c>
      <c r="J377" s="60">
        <v>72</v>
      </c>
      <c r="K377" s="60">
        <v>73</v>
      </c>
      <c r="L377" s="60">
        <v>69</v>
      </c>
      <c r="M377" s="60">
        <v>75</v>
      </c>
      <c r="N377" s="60">
        <v>65</v>
      </c>
      <c r="O377" s="60">
        <v>78</v>
      </c>
      <c r="P377" s="60">
        <v>0</v>
      </c>
      <c r="Q377" s="60">
        <v>71</v>
      </c>
      <c r="R377" s="60">
        <v>58</v>
      </c>
      <c r="V377" s="64"/>
      <c r="W377" s="64"/>
      <c r="X377" s="64"/>
      <c r="Y377" s="64"/>
      <c r="Z377" s="64"/>
      <c r="AA377" s="64"/>
      <c r="AB377" s="64"/>
      <c r="AC377" s="64"/>
    </row>
    <row r="378" spans="1:29" x14ac:dyDescent="0.25">
      <c r="A378" s="60" t="s">
        <v>290</v>
      </c>
      <c r="B378" s="62">
        <v>44682</v>
      </c>
      <c r="C378" s="62">
        <v>44687</v>
      </c>
      <c r="D378" s="60" t="s">
        <v>43</v>
      </c>
      <c r="E378" s="60">
        <v>7732</v>
      </c>
      <c r="F378" s="60">
        <v>88</v>
      </c>
      <c r="G378" s="60">
        <v>83</v>
      </c>
      <c r="H378" s="60">
        <v>13</v>
      </c>
      <c r="I378" s="60">
        <v>28</v>
      </c>
      <c r="J378" s="60">
        <v>53</v>
      </c>
      <c r="K378" s="60">
        <v>51</v>
      </c>
      <c r="L378" s="60">
        <v>29</v>
      </c>
      <c r="M378" s="60">
        <v>49</v>
      </c>
      <c r="N378" s="60">
        <v>41</v>
      </c>
      <c r="O378" s="60">
        <v>74</v>
      </c>
      <c r="P378" s="60">
        <v>0</v>
      </c>
      <c r="Q378" s="60">
        <v>46</v>
      </c>
      <c r="R378" s="60">
        <v>4</v>
      </c>
      <c r="V378" s="64"/>
      <c r="W378" s="64"/>
      <c r="X378" s="64"/>
      <c r="Y378" s="64"/>
      <c r="Z378" s="64"/>
      <c r="AA378" s="64"/>
      <c r="AB378" s="64"/>
      <c r="AC378" s="64"/>
    </row>
    <row r="379" spans="1:29" x14ac:dyDescent="0.25">
      <c r="A379" s="60" t="s">
        <v>290</v>
      </c>
      <c r="B379" s="62">
        <v>44682</v>
      </c>
      <c r="C379" s="62">
        <v>44687</v>
      </c>
      <c r="D379" s="60" t="s">
        <v>10</v>
      </c>
      <c r="E379" s="60">
        <v>4854</v>
      </c>
      <c r="F379" s="60">
        <v>48</v>
      </c>
      <c r="G379" s="60">
        <v>41</v>
      </c>
      <c r="H379" s="60">
        <v>10</v>
      </c>
      <c r="I379" s="60">
        <v>15</v>
      </c>
      <c r="J379" s="60">
        <v>12</v>
      </c>
      <c r="K379" s="60">
        <v>17</v>
      </c>
      <c r="L379" s="60">
        <v>15</v>
      </c>
      <c r="M379" s="60">
        <v>20</v>
      </c>
      <c r="N379" s="60">
        <v>17</v>
      </c>
      <c r="O379" s="60">
        <v>36</v>
      </c>
      <c r="P379" s="60">
        <v>0</v>
      </c>
      <c r="Q379" s="60">
        <v>13</v>
      </c>
      <c r="R379" s="60">
        <v>3</v>
      </c>
      <c r="V379" s="64"/>
      <c r="W379" s="64"/>
      <c r="X379" s="64"/>
      <c r="Y379" s="64"/>
      <c r="Z379" s="64"/>
      <c r="AA379" s="64"/>
      <c r="AB379" s="64"/>
      <c r="AC379" s="64"/>
    </row>
    <row r="380" spans="1:29" x14ac:dyDescent="0.25">
      <c r="A380" s="60" t="s">
        <v>290</v>
      </c>
      <c r="B380" s="62">
        <v>44682</v>
      </c>
      <c r="C380" s="62">
        <v>44687</v>
      </c>
      <c r="D380" s="60" t="s">
        <v>56</v>
      </c>
      <c r="E380" s="60">
        <v>6486</v>
      </c>
      <c r="F380" s="60">
        <v>34</v>
      </c>
      <c r="G380" s="60">
        <v>30</v>
      </c>
      <c r="H380" s="60">
        <v>8</v>
      </c>
      <c r="I380" s="60">
        <v>7</v>
      </c>
      <c r="J380" s="60">
        <v>16</v>
      </c>
      <c r="K380" s="60">
        <v>18</v>
      </c>
      <c r="L380" s="60">
        <v>12</v>
      </c>
      <c r="M380" s="60">
        <v>11</v>
      </c>
      <c r="N380" s="60">
        <v>13</v>
      </c>
      <c r="O380" s="60">
        <v>25</v>
      </c>
      <c r="P380" s="60">
        <v>0</v>
      </c>
      <c r="Q380" s="60">
        <v>11</v>
      </c>
      <c r="R380" s="60">
        <v>2</v>
      </c>
      <c r="V380" s="64"/>
      <c r="W380" s="64"/>
      <c r="X380" s="64"/>
      <c r="Y380" s="64"/>
      <c r="Z380" s="64"/>
      <c r="AA380" s="64"/>
      <c r="AB380" s="64"/>
      <c r="AC380" s="64"/>
    </row>
    <row r="381" spans="1:29" x14ac:dyDescent="0.25">
      <c r="A381" s="60" t="s">
        <v>290</v>
      </c>
      <c r="B381" s="62">
        <v>44682</v>
      </c>
      <c r="C381" s="62">
        <v>44687</v>
      </c>
      <c r="D381" s="60" t="s">
        <v>118</v>
      </c>
      <c r="E381" s="60">
        <v>8657</v>
      </c>
      <c r="F381" s="60">
        <v>76</v>
      </c>
      <c r="G381" s="60">
        <v>67</v>
      </c>
      <c r="H381" s="60">
        <v>13</v>
      </c>
      <c r="I381" s="60">
        <v>29</v>
      </c>
      <c r="J381" s="60">
        <v>36</v>
      </c>
      <c r="K381" s="60">
        <v>31</v>
      </c>
      <c r="L381" s="60">
        <v>29</v>
      </c>
      <c r="M381" s="60">
        <v>36</v>
      </c>
      <c r="N381" s="60">
        <v>29</v>
      </c>
      <c r="O381" s="60">
        <v>61</v>
      </c>
      <c r="P381" s="60">
        <v>0</v>
      </c>
      <c r="Q381" s="60">
        <v>18</v>
      </c>
      <c r="R381" s="60">
        <v>3</v>
      </c>
      <c r="V381" s="64"/>
      <c r="W381" s="64"/>
      <c r="X381" s="64"/>
      <c r="Y381" s="64"/>
      <c r="Z381" s="64"/>
      <c r="AA381" s="64"/>
      <c r="AB381" s="64"/>
      <c r="AC381" s="64"/>
    </row>
    <row r="382" spans="1:29" x14ac:dyDescent="0.25">
      <c r="A382" s="60" t="s">
        <v>290</v>
      </c>
      <c r="B382" s="62">
        <v>44682</v>
      </c>
      <c r="C382" s="62">
        <v>44687</v>
      </c>
      <c r="D382" s="60" t="s">
        <v>58</v>
      </c>
      <c r="E382" s="60">
        <v>6953</v>
      </c>
      <c r="F382" s="60">
        <v>54</v>
      </c>
      <c r="G382" s="60">
        <v>47</v>
      </c>
      <c r="H382" s="60">
        <v>22</v>
      </c>
      <c r="I382" s="60">
        <v>25</v>
      </c>
      <c r="J382" s="60">
        <v>24</v>
      </c>
      <c r="K382" s="60">
        <v>27</v>
      </c>
      <c r="L382" s="60">
        <v>26</v>
      </c>
      <c r="M382" s="60">
        <v>24</v>
      </c>
      <c r="N382" s="60">
        <v>24</v>
      </c>
      <c r="O382" s="60">
        <v>40</v>
      </c>
      <c r="P382" s="60">
        <v>0</v>
      </c>
      <c r="Q382" s="60">
        <v>25</v>
      </c>
      <c r="R382" s="60">
        <v>21</v>
      </c>
      <c r="V382" s="64"/>
      <c r="W382" s="64"/>
      <c r="X382" s="64"/>
      <c r="Y382" s="64"/>
      <c r="Z382" s="64"/>
      <c r="AA382" s="64"/>
      <c r="AB382" s="64"/>
      <c r="AC382" s="64"/>
    </row>
    <row r="383" spans="1:29" x14ac:dyDescent="0.25">
      <c r="A383" s="60" t="s">
        <v>290</v>
      </c>
      <c r="B383" s="62">
        <v>44682</v>
      </c>
      <c r="C383" s="62">
        <v>44687</v>
      </c>
      <c r="D383" s="60" t="s">
        <v>165</v>
      </c>
      <c r="E383" s="60">
        <v>4450</v>
      </c>
      <c r="F383" s="60">
        <v>28</v>
      </c>
      <c r="G383" s="60">
        <v>28</v>
      </c>
      <c r="H383" s="60">
        <v>5</v>
      </c>
      <c r="I383" s="60">
        <v>5</v>
      </c>
      <c r="J383" s="60">
        <v>11</v>
      </c>
      <c r="K383" s="60">
        <v>16</v>
      </c>
      <c r="L383" s="60">
        <v>16</v>
      </c>
      <c r="M383" s="60">
        <v>9</v>
      </c>
      <c r="N383" s="60">
        <v>10</v>
      </c>
      <c r="O383" s="60">
        <v>21</v>
      </c>
      <c r="P383" s="60">
        <v>0</v>
      </c>
      <c r="Q383" s="60">
        <v>9</v>
      </c>
      <c r="R383" s="60">
        <v>2</v>
      </c>
      <c r="V383" s="64"/>
      <c r="W383" s="64"/>
      <c r="X383" s="64"/>
      <c r="Y383" s="64"/>
      <c r="Z383" s="64"/>
      <c r="AA383" s="64"/>
      <c r="AB383" s="64"/>
      <c r="AC383" s="64"/>
    </row>
    <row r="384" spans="1:29" x14ac:dyDescent="0.25">
      <c r="A384" s="60" t="s">
        <v>290</v>
      </c>
      <c r="B384" s="62">
        <v>44682</v>
      </c>
      <c r="C384" s="62">
        <v>44687</v>
      </c>
      <c r="D384" s="60" t="s">
        <v>81</v>
      </c>
      <c r="E384" s="60">
        <v>5612</v>
      </c>
      <c r="F384" s="60">
        <v>33</v>
      </c>
      <c r="G384" s="60">
        <v>30</v>
      </c>
      <c r="H384" s="60">
        <v>6</v>
      </c>
      <c r="I384" s="60">
        <v>8</v>
      </c>
      <c r="J384" s="60">
        <v>15</v>
      </c>
      <c r="K384" s="60">
        <v>17</v>
      </c>
      <c r="L384" s="60">
        <v>16</v>
      </c>
      <c r="M384" s="60">
        <v>9</v>
      </c>
      <c r="N384" s="60">
        <v>6</v>
      </c>
      <c r="O384" s="60">
        <v>26</v>
      </c>
      <c r="P384" s="60">
        <v>0</v>
      </c>
      <c r="Q384" s="60">
        <v>9</v>
      </c>
      <c r="R384" s="60">
        <v>5</v>
      </c>
      <c r="V384" s="64"/>
      <c r="W384" s="64"/>
      <c r="X384" s="64"/>
      <c r="Y384" s="64"/>
      <c r="Z384" s="64"/>
      <c r="AA384" s="64"/>
      <c r="AB384" s="64"/>
      <c r="AC384" s="64"/>
    </row>
    <row r="385" spans="1:29" x14ac:dyDescent="0.25">
      <c r="A385" s="60" t="s">
        <v>290</v>
      </c>
      <c r="B385" s="62">
        <v>44682</v>
      </c>
      <c r="C385" s="62">
        <v>44687</v>
      </c>
      <c r="D385" s="60" t="s">
        <v>82</v>
      </c>
      <c r="E385" s="60">
        <v>7597</v>
      </c>
      <c r="F385" s="60">
        <v>93</v>
      </c>
      <c r="G385" s="60">
        <v>89</v>
      </c>
      <c r="H385" s="60">
        <v>23</v>
      </c>
      <c r="I385" s="60">
        <v>13</v>
      </c>
      <c r="J385" s="60">
        <v>44</v>
      </c>
      <c r="K385" s="60">
        <v>45</v>
      </c>
      <c r="L385" s="60">
        <v>39</v>
      </c>
      <c r="M385" s="60">
        <v>36</v>
      </c>
      <c r="N385" s="60">
        <v>36</v>
      </c>
      <c r="O385" s="60">
        <v>79</v>
      </c>
      <c r="P385" s="60">
        <v>0</v>
      </c>
      <c r="Q385" s="60">
        <v>13</v>
      </c>
      <c r="R385" s="60">
        <v>2</v>
      </c>
      <c r="V385" s="64"/>
      <c r="W385" s="64"/>
      <c r="X385" s="64"/>
      <c r="Y385" s="64"/>
      <c r="Z385" s="64"/>
      <c r="AA385" s="64"/>
      <c r="AB385" s="64"/>
      <c r="AC385" s="64"/>
    </row>
    <row r="386" spans="1:29" x14ac:dyDescent="0.25">
      <c r="A386" s="60" t="s">
        <v>290</v>
      </c>
      <c r="B386" s="62">
        <v>44682</v>
      </c>
      <c r="C386" s="62">
        <v>44687</v>
      </c>
      <c r="D386" s="60" t="s">
        <v>25</v>
      </c>
      <c r="E386" s="60">
        <v>4175</v>
      </c>
      <c r="F386" s="60">
        <v>31</v>
      </c>
      <c r="G386" s="60">
        <v>31</v>
      </c>
      <c r="H386" s="60">
        <v>11</v>
      </c>
      <c r="I386" s="60">
        <v>18</v>
      </c>
      <c r="J386" s="60">
        <v>22</v>
      </c>
      <c r="K386" s="60">
        <v>26</v>
      </c>
      <c r="L386" s="60">
        <v>16</v>
      </c>
      <c r="M386" s="60">
        <v>21</v>
      </c>
      <c r="N386" s="60">
        <v>22</v>
      </c>
      <c r="O386" s="60">
        <v>29</v>
      </c>
      <c r="P386" s="60">
        <v>0</v>
      </c>
      <c r="Q386" s="60">
        <v>16</v>
      </c>
      <c r="R386" s="60">
        <v>10</v>
      </c>
      <c r="V386" s="64"/>
      <c r="W386" s="64"/>
      <c r="X386" s="64"/>
      <c r="Y386" s="64"/>
      <c r="Z386" s="64"/>
      <c r="AA386" s="64"/>
      <c r="AB386" s="64"/>
      <c r="AC386" s="64"/>
    </row>
    <row r="387" spans="1:29" x14ac:dyDescent="0.25">
      <c r="A387" s="60" t="s">
        <v>290</v>
      </c>
      <c r="B387" s="62">
        <v>44682</v>
      </c>
      <c r="C387" s="62">
        <v>44687</v>
      </c>
      <c r="D387" s="60" t="s">
        <v>95</v>
      </c>
      <c r="E387" s="60">
        <v>25495</v>
      </c>
      <c r="F387" s="60">
        <v>238</v>
      </c>
      <c r="G387" s="60">
        <v>225</v>
      </c>
      <c r="H387" s="60">
        <v>27</v>
      </c>
      <c r="I387" s="60">
        <v>44</v>
      </c>
      <c r="J387" s="60">
        <v>51</v>
      </c>
      <c r="K387" s="60">
        <v>69</v>
      </c>
      <c r="L387" s="60">
        <v>61</v>
      </c>
      <c r="M387" s="60">
        <v>78</v>
      </c>
      <c r="N387" s="60">
        <v>85</v>
      </c>
      <c r="O387" s="60">
        <v>196</v>
      </c>
      <c r="P387" s="60">
        <v>0</v>
      </c>
      <c r="Q387" s="60">
        <v>34</v>
      </c>
      <c r="R387" s="60">
        <v>5</v>
      </c>
      <c r="V387" s="64"/>
      <c r="W387" s="64"/>
      <c r="X387" s="64"/>
      <c r="Y387" s="64"/>
      <c r="Z387" s="64"/>
      <c r="AA387" s="64"/>
      <c r="AB387" s="64"/>
      <c r="AC387" s="64"/>
    </row>
    <row r="388" spans="1:29" x14ac:dyDescent="0.25">
      <c r="A388" s="60" t="s">
        <v>290</v>
      </c>
      <c r="B388" s="62">
        <v>44713</v>
      </c>
      <c r="C388" s="62">
        <v>44718</v>
      </c>
      <c r="D388" s="60" t="s">
        <v>3</v>
      </c>
      <c r="E388" s="60">
        <v>5590</v>
      </c>
      <c r="F388" s="60">
        <v>46</v>
      </c>
      <c r="G388" s="60">
        <v>46</v>
      </c>
      <c r="H388" s="60">
        <v>4</v>
      </c>
      <c r="I388" s="60">
        <v>26</v>
      </c>
      <c r="J388" s="60">
        <v>38</v>
      </c>
      <c r="K388" s="60">
        <v>35</v>
      </c>
      <c r="L388" s="60">
        <v>9</v>
      </c>
      <c r="M388" s="60">
        <v>23</v>
      </c>
      <c r="N388" s="60">
        <v>22</v>
      </c>
      <c r="O388" s="60">
        <v>45</v>
      </c>
      <c r="P388" s="60">
        <v>0</v>
      </c>
      <c r="Q388" s="60">
        <v>37</v>
      </c>
      <c r="R388" s="60">
        <v>3</v>
      </c>
      <c r="V388" s="64"/>
      <c r="W388" s="64"/>
      <c r="X388" s="64"/>
      <c r="Y388" s="64"/>
      <c r="Z388" s="64"/>
      <c r="AA388" s="64"/>
      <c r="AB388" s="64"/>
      <c r="AC388" s="64"/>
    </row>
    <row r="389" spans="1:29" x14ac:dyDescent="0.25">
      <c r="A389" s="60" t="s">
        <v>290</v>
      </c>
      <c r="B389" s="62">
        <v>44713</v>
      </c>
      <c r="C389" s="62">
        <v>44718</v>
      </c>
      <c r="D389" s="60" t="s">
        <v>4</v>
      </c>
      <c r="E389" s="60">
        <v>5874</v>
      </c>
      <c r="F389" s="60">
        <v>43</v>
      </c>
      <c r="G389" s="60">
        <v>42</v>
      </c>
      <c r="H389" s="60">
        <v>7</v>
      </c>
      <c r="I389" s="60">
        <v>15</v>
      </c>
      <c r="J389" s="60">
        <v>23</v>
      </c>
      <c r="K389" s="60">
        <v>33</v>
      </c>
      <c r="L389" s="60">
        <v>17</v>
      </c>
      <c r="M389" s="60">
        <v>21</v>
      </c>
      <c r="N389" s="60">
        <v>17</v>
      </c>
      <c r="O389" s="60">
        <v>37</v>
      </c>
      <c r="P389" s="60">
        <v>0</v>
      </c>
      <c r="Q389" s="60">
        <v>17</v>
      </c>
      <c r="R389" s="60">
        <v>2</v>
      </c>
      <c r="V389" s="64"/>
      <c r="W389" s="64"/>
      <c r="X389" s="64"/>
      <c r="Y389" s="64"/>
      <c r="Z389" s="64"/>
      <c r="AA389" s="64"/>
      <c r="AB389" s="64"/>
      <c r="AC389" s="64"/>
    </row>
    <row r="390" spans="1:29" x14ac:dyDescent="0.25">
      <c r="A390" s="60" t="s">
        <v>290</v>
      </c>
      <c r="B390" s="62">
        <v>44713</v>
      </c>
      <c r="C390" s="62">
        <v>44718</v>
      </c>
      <c r="D390" s="60" t="s">
        <v>9</v>
      </c>
      <c r="E390" s="60">
        <v>5826</v>
      </c>
      <c r="F390" s="60">
        <v>37</v>
      </c>
      <c r="G390" s="60">
        <v>36</v>
      </c>
      <c r="H390" s="60">
        <v>12</v>
      </c>
      <c r="I390" s="60">
        <v>21</v>
      </c>
      <c r="J390" s="60">
        <v>25</v>
      </c>
      <c r="K390" s="60">
        <v>27</v>
      </c>
      <c r="L390" s="60">
        <v>18</v>
      </c>
      <c r="M390" s="60">
        <v>24</v>
      </c>
      <c r="N390" s="60">
        <v>22</v>
      </c>
      <c r="O390" s="60">
        <v>34</v>
      </c>
      <c r="P390" s="60">
        <v>0</v>
      </c>
      <c r="Q390" s="60">
        <v>10</v>
      </c>
      <c r="R390" s="60">
        <v>3</v>
      </c>
      <c r="V390" s="64"/>
      <c r="W390" s="64"/>
      <c r="X390" s="64"/>
      <c r="Y390" s="64"/>
      <c r="Z390" s="64"/>
      <c r="AA390" s="64"/>
      <c r="AB390" s="64"/>
      <c r="AC390" s="64"/>
    </row>
    <row r="391" spans="1:29" x14ac:dyDescent="0.25">
      <c r="A391" s="60" t="s">
        <v>290</v>
      </c>
      <c r="B391" s="62">
        <v>44713</v>
      </c>
      <c r="C391" s="62">
        <v>44718</v>
      </c>
      <c r="D391" s="60" t="s">
        <v>2</v>
      </c>
      <c r="E391" s="60">
        <v>6320</v>
      </c>
      <c r="F391" s="60">
        <v>48</v>
      </c>
      <c r="G391" s="60">
        <v>46</v>
      </c>
      <c r="H391" s="60">
        <v>11</v>
      </c>
      <c r="I391" s="60">
        <v>15</v>
      </c>
      <c r="J391" s="60">
        <v>21</v>
      </c>
      <c r="K391" s="60">
        <v>21</v>
      </c>
      <c r="L391" s="60">
        <v>14</v>
      </c>
      <c r="M391" s="60">
        <v>25</v>
      </c>
      <c r="N391" s="60">
        <v>23</v>
      </c>
      <c r="O391" s="60">
        <v>40</v>
      </c>
      <c r="P391" s="60">
        <v>0</v>
      </c>
      <c r="Q391" s="60">
        <v>8</v>
      </c>
      <c r="R391" s="60">
        <v>3</v>
      </c>
      <c r="V391" s="64"/>
      <c r="W391" s="64"/>
      <c r="X391" s="64"/>
      <c r="Y391" s="64"/>
      <c r="Z391" s="64"/>
      <c r="AA391" s="64"/>
      <c r="AB391" s="64"/>
      <c r="AC391" s="64"/>
    </row>
    <row r="392" spans="1:29" x14ac:dyDescent="0.25">
      <c r="A392" s="60" t="s">
        <v>290</v>
      </c>
      <c r="B392" s="62">
        <v>44713</v>
      </c>
      <c r="C392" s="62">
        <v>44718</v>
      </c>
      <c r="D392" s="60" t="s">
        <v>121</v>
      </c>
      <c r="E392" s="60">
        <v>4880</v>
      </c>
      <c r="F392" s="60">
        <v>52</v>
      </c>
      <c r="G392" s="60">
        <v>45</v>
      </c>
      <c r="H392" s="60">
        <v>6</v>
      </c>
      <c r="I392" s="60">
        <v>15</v>
      </c>
      <c r="J392" s="60">
        <v>14</v>
      </c>
      <c r="K392" s="60">
        <v>19</v>
      </c>
      <c r="L392" s="60">
        <v>12</v>
      </c>
      <c r="M392" s="60">
        <v>23</v>
      </c>
      <c r="N392" s="60">
        <v>24</v>
      </c>
      <c r="O392" s="60">
        <v>36</v>
      </c>
      <c r="P392" s="60">
        <v>0</v>
      </c>
      <c r="Q392" s="60">
        <v>12</v>
      </c>
      <c r="R392" s="60">
        <v>2</v>
      </c>
      <c r="V392" s="64"/>
      <c r="W392" s="64"/>
      <c r="X392" s="64"/>
      <c r="Y392" s="64"/>
      <c r="Z392" s="64"/>
      <c r="AA392" s="64"/>
      <c r="AB392" s="64"/>
      <c r="AC392" s="64"/>
    </row>
    <row r="393" spans="1:29" x14ac:dyDescent="0.25">
      <c r="A393" s="60" t="s">
        <v>290</v>
      </c>
      <c r="B393" s="62">
        <v>44713</v>
      </c>
      <c r="C393" s="62">
        <v>44718</v>
      </c>
      <c r="D393" s="60" t="s">
        <v>18</v>
      </c>
      <c r="E393" s="60">
        <v>5265</v>
      </c>
      <c r="F393" s="60">
        <v>40</v>
      </c>
      <c r="G393" s="60">
        <v>34</v>
      </c>
      <c r="H393" s="60">
        <v>9</v>
      </c>
      <c r="I393" s="60">
        <v>14</v>
      </c>
      <c r="J393" s="60">
        <v>14</v>
      </c>
      <c r="K393" s="60">
        <v>22</v>
      </c>
      <c r="L393" s="60">
        <v>16</v>
      </c>
      <c r="M393" s="60">
        <v>17</v>
      </c>
      <c r="N393" s="60">
        <v>16</v>
      </c>
      <c r="O393" s="60">
        <v>32</v>
      </c>
      <c r="P393" s="60">
        <v>0</v>
      </c>
      <c r="Q393" s="60">
        <v>13</v>
      </c>
      <c r="R393" s="60">
        <v>7</v>
      </c>
      <c r="V393" s="64"/>
      <c r="W393" s="64"/>
      <c r="X393" s="64"/>
      <c r="Y393" s="64"/>
      <c r="Z393" s="64"/>
      <c r="AA393" s="64"/>
      <c r="AB393" s="64"/>
      <c r="AC393" s="64"/>
    </row>
    <row r="394" spans="1:29" x14ac:dyDescent="0.25">
      <c r="A394" s="60" t="s">
        <v>290</v>
      </c>
      <c r="B394" s="62">
        <v>44713</v>
      </c>
      <c r="C394" s="62">
        <v>44718</v>
      </c>
      <c r="D394" s="60" t="s">
        <v>227</v>
      </c>
      <c r="E394" s="60">
        <v>13387</v>
      </c>
      <c r="F394" s="60">
        <v>148</v>
      </c>
      <c r="G394" s="60">
        <v>136</v>
      </c>
      <c r="H394" s="60">
        <v>22</v>
      </c>
      <c r="I394" s="60">
        <v>33</v>
      </c>
      <c r="J394" s="60">
        <v>36</v>
      </c>
      <c r="K394" s="60">
        <v>61</v>
      </c>
      <c r="L394" s="60">
        <v>51</v>
      </c>
      <c r="M394" s="60">
        <v>69</v>
      </c>
      <c r="N394" s="60">
        <v>69</v>
      </c>
      <c r="O394" s="60">
        <v>118</v>
      </c>
      <c r="P394" s="60">
        <v>0</v>
      </c>
      <c r="Q394" s="60">
        <v>66</v>
      </c>
      <c r="R394" s="60">
        <v>10</v>
      </c>
      <c r="V394" s="64"/>
      <c r="W394" s="64"/>
      <c r="X394" s="64"/>
      <c r="Y394" s="64"/>
      <c r="Z394" s="64"/>
      <c r="AA394" s="64"/>
      <c r="AB394" s="64"/>
      <c r="AC394" s="64"/>
    </row>
    <row r="395" spans="1:29" x14ac:dyDescent="0.25">
      <c r="A395" s="60" t="s">
        <v>290</v>
      </c>
      <c r="B395" s="62">
        <v>44713</v>
      </c>
      <c r="C395" s="62">
        <v>44718</v>
      </c>
      <c r="D395" s="60" t="s">
        <v>27</v>
      </c>
      <c r="E395" s="60">
        <v>6599</v>
      </c>
      <c r="F395" s="60">
        <v>77</v>
      </c>
      <c r="G395" s="60">
        <v>76</v>
      </c>
      <c r="H395" s="60">
        <v>17</v>
      </c>
      <c r="I395" s="60">
        <v>7</v>
      </c>
      <c r="J395" s="60">
        <v>62</v>
      </c>
      <c r="K395" s="60">
        <v>65</v>
      </c>
      <c r="L395" s="60">
        <v>25</v>
      </c>
      <c r="M395" s="60">
        <v>30</v>
      </c>
      <c r="N395" s="60">
        <v>31</v>
      </c>
      <c r="O395" s="60">
        <v>72</v>
      </c>
      <c r="P395" s="60">
        <v>0</v>
      </c>
      <c r="Q395" s="60">
        <v>26</v>
      </c>
      <c r="R395" s="60">
        <v>3</v>
      </c>
      <c r="V395" s="64"/>
      <c r="W395" s="64"/>
      <c r="X395" s="64"/>
      <c r="Y395" s="64"/>
      <c r="Z395" s="64"/>
      <c r="AA395" s="64"/>
      <c r="AB395" s="64"/>
      <c r="AC395" s="64"/>
    </row>
    <row r="396" spans="1:29" x14ac:dyDescent="0.25">
      <c r="A396" s="60" t="s">
        <v>290</v>
      </c>
      <c r="B396" s="62">
        <v>44713</v>
      </c>
      <c r="C396" s="62">
        <v>44718</v>
      </c>
      <c r="D396" s="60" t="s">
        <v>29</v>
      </c>
      <c r="E396" s="60">
        <v>8046</v>
      </c>
      <c r="F396" s="60">
        <v>90</v>
      </c>
      <c r="G396" s="60">
        <v>88</v>
      </c>
      <c r="H396" s="60">
        <v>26</v>
      </c>
      <c r="I396" s="60">
        <v>43</v>
      </c>
      <c r="J396" s="60">
        <v>52</v>
      </c>
      <c r="K396" s="60">
        <v>60</v>
      </c>
      <c r="L396" s="60">
        <v>40</v>
      </c>
      <c r="M396" s="60">
        <v>55</v>
      </c>
      <c r="N396" s="60">
        <v>52</v>
      </c>
      <c r="O396" s="60">
        <v>80</v>
      </c>
      <c r="P396" s="60">
        <v>0</v>
      </c>
      <c r="Q396" s="60">
        <v>31</v>
      </c>
      <c r="R396" s="60">
        <v>13</v>
      </c>
      <c r="V396" s="64"/>
      <c r="W396" s="64"/>
      <c r="X396" s="64"/>
      <c r="Y396" s="64"/>
      <c r="Z396" s="64"/>
      <c r="AA396" s="64"/>
      <c r="AB396" s="64"/>
      <c r="AC396" s="64"/>
    </row>
    <row r="397" spans="1:29" x14ac:dyDescent="0.25">
      <c r="A397" s="60" t="s">
        <v>290</v>
      </c>
      <c r="B397" s="62">
        <v>44713</v>
      </c>
      <c r="C397" s="62">
        <v>44718</v>
      </c>
      <c r="D397" s="60" t="s">
        <v>31</v>
      </c>
      <c r="E397" s="60">
        <v>6786</v>
      </c>
      <c r="F397" s="60">
        <v>50</v>
      </c>
      <c r="G397" s="60">
        <v>46</v>
      </c>
      <c r="H397" s="60">
        <v>31</v>
      </c>
      <c r="I397" s="60">
        <v>30</v>
      </c>
      <c r="J397" s="60">
        <v>32</v>
      </c>
      <c r="K397" s="60">
        <v>33</v>
      </c>
      <c r="L397" s="60">
        <v>34</v>
      </c>
      <c r="M397" s="60">
        <v>39</v>
      </c>
      <c r="N397" s="60">
        <v>39</v>
      </c>
      <c r="O397" s="60">
        <v>45</v>
      </c>
      <c r="P397" s="60">
        <v>0</v>
      </c>
      <c r="Q397" s="60">
        <v>30</v>
      </c>
      <c r="R397" s="60">
        <v>30</v>
      </c>
      <c r="V397" s="64"/>
      <c r="W397" s="64"/>
      <c r="X397" s="64"/>
      <c r="Y397" s="64"/>
      <c r="Z397" s="64"/>
      <c r="AA397" s="64"/>
      <c r="AB397" s="64"/>
      <c r="AC397" s="64"/>
    </row>
    <row r="398" spans="1:29" x14ac:dyDescent="0.25">
      <c r="A398" s="60" t="s">
        <v>290</v>
      </c>
      <c r="B398" s="62">
        <v>44713</v>
      </c>
      <c r="C398" s="62">
        <v>44718</v>
      </c>
      <c r="D398" s="60" t="s">
        <v>37</v>
      </c>
      <c r="E398" s="60">
        <v>6943</v>
      </c>
      <c r="F398" s="60">
        <v>82</v>
      </c>
      <c r="G398" s="60">
        <v>81</v>
      </c>
      <c r="H398" s="60">
        <v>61</v>
      </c>
      <c r="I398" s="60">
        <v>69</v>
      </c>
      <c r="J398" s="60">
        <v>72</v>
      </c>
      <c r="K398" s="60">
        <v>72</v>
      </c>
      <c r="L398" s="60">
        <v>68</v>
      </c>
      <c r="M398" s="60">
        <v>75</v>
      </c>
      <c r="N398" s="60">
        <v>65</v>
      </c>
      <c r="O398" s="60">
        <v>77</v>
      </c>
      <c r="P398" s="60">
        <v>0</v>
      </c>
      <c r="Q398" s="60">
        <v>70</v>
      </c>
      <c r="R398" s="60">
        <v>57</v>
      </c>
      <c r="V398" s="64"/>
      <c r="W398" s="64"/>
      <c r="X398" s="64"/>
      <c r="Y398" s="64"/>
      <c r="Z398" s="64"/>
      <c r="AA398" s="64"/>
      <c r="AB398" s="64"/>
      <c r="AC398" s="64"/>
    </row>
    <row r="399" spans="1:29" x14ac:dyDescent="0.25">
      <c r="A399" s="60" t="s">
        <v>290</v>
      </c>
      <c r="B399" s="62">
        <v>44713</v>
      </c>
      <c r="C399" s="62">
        <v>44718</v>
      </c>
      <c r="D399" s="60" t="s">
        <v>39</v>
      </c>
      <c r="E399" s="60">
        <v>7923</v>
      </c>
      <c r="F399" s="60">
        <v>38</v>
      </c>
      <c r="G399" s="60">
        <v>36</v>
      </c>
      <c r="H399" s="60">
        <v>7</v>
      </c>
      <c r="I399" s="60">
        <v>8</v>
      </c>
      <c r="J399" s="60">
        <v>18</v>
      </c>
      <c r="K399" s="60">
        <v>21</v>
      </c>
      <c r="L399" s="60">
        <v>11</v>
      </c>
      <c r="M399" s="60">
        <v>21</v>
      </c>
      <c r="N399" s="60">
        <v>21</v>
      </c>
      <c r="O399" s="60">
        <v>33</v>
      </c>
      <c r="P399" s="60">
        <v>0</v>
      </c>
      <c r="Q399" s="60">
        <v>12</v>
      </c>
      <c r="R399" s="60">
        <v>3</v>
      </c>
      <c r="V399" s="64"/>
      <c r="W399" s="64"/>
      <c r="X399" s="64"/>
      <c r="Y399" s="64"/>
      <c r="Z399" s="64"/>
      <c r="AA399" s="64"/>
      <c r="AB399" s="64"/>
      <c r="AC399" s="64"/>
    </row>
    <row r="400" spans="1:29" x14ac:dyDescent="0.25">
      <c r="A400" s="60" t="s">
        <v>290</v>
      </c>
      <c r="B400" s="62">
        <v>44713</v>
      </c>
      <c r="C400" s="62">
        <v>44718</v>
      </c>
      <c r="D400" s="60" t="s">
        <v>43</v>
      </c>
      <c r="E400" s="60">
        <v>7751</v>
      </c>
      <c r="F400" s="60">
        <v>90</v>
      </c>
      <c r="G400" s="60">
        <v>85</v>
      </c>
      <c r="H400" s="60">
        <v>20</v>
      </c>
      <c r="I400" s="60">
        <v>28</v>
      </c>
      <c r="J400" s="60">
        <v>56</v>
      </c>
      <c r="K400" s="60">
        <v>55</v>
      </c>
      <c r="L400" s="60">
        <v>33</v>
      </c>
      <c r="M400" s="60">
        <v>53</v>
      </c>
      <c r="N400" s="60">
        <v>49</v>
      </c>
      <c r="O400" s="60">
        <v>77</v>
      </c>
      <c r="P400" s="60">
        <v>0</v>
      </c>
      <c r="Q400" s="60">
        <v>47</v>
      </c>
      <c r="R400" s="60">
        <v>4</v>
      </c>
      <c r="V400" s="64"/>
      <c r="W400" s="64"/>
      <c r="X400" s="64"/>
      <c r="Y400" s="64"/>
      <c r="Z400" s="64"/>
      <c r="AA400" s="64"/>
      <c r="AB400" s="64"/>
      <c r="AC400" s="64"/>
    </row>
    <row r="401" spans="1:29" x14ac:dyDescent="0.25">
      <c r="A401" s="60" t="s">
        <v>290</v>
      </c>
      <c r="B401" s="62">
        <v>44713</v>
      </c>
      <c r="C401" s="62">
        <v>44718</v>
      </c>
      <c r="D401" s="60" t="s">
        <v>10</v>
      </c>
      <c r="E401" s="60">
        <v>4854</v>
      </c>
      <c r="F401" s="60">
        <v>47</v>
      </c>
      <c r="G401" s="60">
        <v>40</v>
      </c>
      <c r="H401" s="60">
        <v>16</v>
      </c>
      <c r="I401" s="60">
        <v>21</v>
      </c>
      <c r="J401" s="60">
        <v>20</v>
      </c>
      <c r="K401" s="60">
        <v>25</v>
      </c>
      <c r="L401" s="60">
        <v>23</v>
      </c>
      <c r="M401" s="60">
        <v>23</v>
      </c>
      <c r="N401" s="60">
        <v>21</v>
      </c>
      <c r="O401" s="60">
        <v>37</v>
      </c>
      <c r="P401" s="60">
        <v>0</v>
      </c>
      <c r="Q401" s="60">
        <v>16</v>
      </c>
      <c r="R401" s="60">
        <v>6</v>
      </c>
      <c r="V401" s="64"/>
      <c r="W401" s="64"/>
      <c r="X401" s="64"/>
      <c r="Y401" s="64"/>
      <c r="Z401" s="64"/>
      <c r="AA401" s="64"/>
      <c r="AB401" s="64"/>
      <c r="AC401" s="64"/>
    </row>
    <row r="402" spans="1:29" x14ac:dyDescent="0.25">
      <c r="A402" s="60" t="s">
        <v>290</v>
      </c>
      <c r="B402" s="62">
        <v>44713</v>
      </c>
      <c r="C402" s="62">
        <v>44718</v>
      </c>
      <c r="D402" s="60" t="s">
        <v>74</v>
      </c>
      <c r="E402" s="60">
        <v>4528</v>
      </c>
      <c r="F402" s="60">
        <v>51</v>
      </c>
      <c r="G402" s="60">
        <v>47</v>
      </c>
      <c r="H402" s="60">
        <v>7</v>
      </c>
      <c r="I402" s="60">
        <v>9</v>
      </c>
      <c r="J402" s="60">
        <v>24</v>
      </c>
      <c r="K402" s="60">
        <v>24</v>
      </c>
      <c r="L402" s="60">
        <v>25</v>
      </c>
      <c r="M402" s="60">
        <v>23</v>
      </c>
      <c r="N402" s="60">
        <v>23</v>
      </c>
      <c r="O402" s="60">
        <v>41</v>
      </c>
      <c r="P402" s="60">
        <v>0</v>
      </c>
      <c r="Q402" s="60">
        <v>22</v>
      </c>
      <c r="R402" s="60">
        <v>2</v>
      </c>
      <c r="V402" s="64"/>
      <c r="W402" s="64"/>
      <c r="X402" s="64"/>
      <c r="Y402" s="64"/>
      <c r="Z402" s="64"/>
      <c r="AA402" s="64"/>
      <c r="AB402" s="64"/>
      <c r="AC402" s="64"/>
    </row>
    <row r="403" spans="1:29" x14ac:dyDescent="0.25">
      <c r="A403" s="60" t="s">
        <v>290</v>
      </c>
      <c r="B403" s="62">
        <v>44713</v>
      </c>
      <c r="C403" s="62">
        <v>44718</v>
      </c>
      <c r="D403" s="60" t="s">
        <v>132</v>
      </c>
      <c r="E403" s="60">
        <v>2194</v>
      </c>
      <c r="F403" s="60">
        <v>17</v>
      </c>
      <c r="G403" s="60">
        <v>17</v>
      </c>
      <c r="H403" s="60">
        <v>2</v>
      </c>
      <c r="I403" s="60">
        <v>3</v>
      </c>
      <c r="J403" s="60">
        <v>6</v>
      </c>
      <c r="K403" s="60">
        <v>10</v>
      </c>
      <c r="L403" s="60">
        <v>9</v>
      </c>
      <c r="M403" s="60">
        <v>8</v>
      </c>
      <c r="N403" s="60">
        <v>7</v>
      </c>
      <c r="O403" s="60">
        <v>15</v>
      </c>
      <c r="P403" s="60">
        <v>0</v>
      </c>
      <c r="Q403" s="60">
        <v>8</v>
      </c>
      <c r="R403" s="60">
        <v>2</v>
      </c>
      <c r="V403" s="64"/>
      <c r="W403" s="64"/>
      <c r="X403" s="64"/>
      <c r="Y403" s="64"/>
      <c r="Z403" s="64"/>
      <c r="AA403" s="64"/>
      <c r="AB403" s="64"/>
      <c r="AC403" s="64"/>
    </row>
    <row r="404" spans="1:29" x14ac:dyDescent="0.25">
      <c r="A404" s="60" t="s">
        <v>290</v>
      </c>
      <c r="B404" s="62">
        <v>44713</v>
      </c>
      <c r="C404" s="62">
        <v>44718</v>
      </c>
      <c r="D404" s="60" t="s">
        <v>52</v>
      </c>
      <c r="E404" s="60">
        <v>5744</v>
      </c>
      <c r="F404" s="60">
        <v>33</v>
      </c>
      <c r="G404" s="60">
        <v>29</v>
      </c>
      <c r="H404" s="60">
        <v>9</v>
      </c>
      <c r="I404" s="60">
        <v>6</v>
      </c>
      <c r="J404" s="60">
        <v>26</v>
      </c>
      <c r="K404" s="60">
        <v>26</v>
      </c>
      <c r="L404" s="60">
        <v>15</v>
      </c>
      <c r="M404" s="60">
        <v>24</v>
      </c>
      <c r="N404" s="60">
        <v>22</v>
      </c>
      <c r="O404" s="60">
        <v>29</v>
      </c>
      <c r="P404" s="60">
        <v>0</v>
      </c>
      <c r="Q404" s="60">
        <v>9</v>
      </c>
      <c r="R404" s="60">
        <v>3</v>
      </c>
      <c r="V404" s="64"/>
      <c r="W404" s="64"/>
      <c r="X404" s="64"/>
      <c r="Y404" s="64"/>
      <c r="Z404" s="64"/>
      <c r="AA404" s="64"/>
      <c r="AB404" s="64"/>
      <c r="AC404" s="64"/>
    </row>
    <row r="405" spans="1:29" x14ac:dyDescent="0.25">
      <c r="A405" s="60" t="s">
        <v>290</v>
      </c>
      <c r="B405" s="62">
        <v>44713</v>
      </c>
      <c r="C405" s="62">
        <v>44718</v>
      </c>
      <c r="D405" s="60" t="s">
        <v>54</v>
      </c>
      <c r="E405" s="60">
        <v>12422</v>
      </c>
      <c r="F405" s="60">
        <v>103</v>
      </c>
      <c r="G405" s="60">
        <v>98</v>
      </c>
      <c r="H405" s="60">
        <v>8</v>
      </c>
      <c r="I405" s="60">
        <v>11</v>
      </c>
      <c r="J405" s="60">
        <v>28</v>
      </c>
      <c r="K405" s="60">
        <v>36</v>
      </c>
      <c r="L405" s="60">
        <v>40</v>
      </c>
      <c r="M405" s="60">
        <v>37</v>
      </c>
      <c r="N405" s="60">
        <v>40</v>
      </c>
      <c r="O405" s="60">
        <v>75</v>
      </c>
      <c r="P405" s="60">
        <v>0</v>
      </c>
      <c r="Q405" s="60">
        <v>24</v>
      </c>
      <c r="R405" s="60">
        <v>2</v>
      </c>
      <c r="V405" s="64"/>
      <c r="W405" s="64"/>
      <c r="X405" s="64"/>
      <c r="Y405" s="64"/>
      <c r="Z405" s="64"/>
      <c r="AA405" s="64"/>
      <c r="AB405" s="64"/>
      <c r="AC405" s="64"/>
    </row>
    <row r="406" spans="1:29" x14ac:dyDescent="0.25">
      <c r="A406" s="60" t="s">
        <v>290</v>
      </c>
      <c r="B406" s="62">
        <v>44713</v>
      </c>
      <c r="C406" s="62">
        <v>44718</v>
      </c>
      <c r="D406" s="60" t="s">
        <v>56</v>
      </c>
      <c r="E406" s="60">
        <v>6495</v>
      </c>
      <c r="F406" s="60">
        <v>35</v>
      </c>
      <c r="G406" s="60">
        <v>31</v>
      </c>
      <c r="H406" s="60">
        <v>10</v>
      </c>
      <c r="I406" s="60">
        <v>9</v>
      </c>
      <c r="J406" s="60">
        <v>19</v>
      </c>
      <c r="K406" s="60">
        <v>22</v>
      </c>
      <c r="L406" s="60">
        <v>16</v>
      </c>
      <c r="M406" s="60">
        <v>14</v>
      </c>
      <c r="N406" s="60">
        <v>17</v>
      </c>
      <c r="O406" s="60">
        <v>28</v>
      </c>
      <c r="P406" s="60">
        <v>0</v>
      </c>
      <c r="Q406" s="60">
        <v>15</v>
      </c>
      <c r="R406" s="60">
        <v>2</v>
      </c>
      <c r="V406" s="64"/>
      <c r="W406" s="64"/>
      <c r="X406" s="64"/>
      <c r="Y406" s="64"/>
      <c r="Z406" s="64"/>
      <c r="AA406" s="64"/>
      <c r="AB406" s="64"/>
      <c r="AC406" s="64"/>
    </row>
    <row r="407" spans="1:29" x14ac:dyDescent="0.25">
      <c r="A407" s="60" t="s">
        <v>290</v>
      </c>
      <c r="B407" s="62">
        <v>44713</v>
      </c>
      <c r="C407" s="62">
        <v>44718</v>
      </c>
      <c r="D407" s="60" t="s">
        <v>118</v>
      </c>
      <c r="E407" s="60">
        <v>8674</v>
      </c>
      <c r="F407" s="60">
        <v>75</v>
      </c>
      <c r="G407" s="60">
        <v>65</v>
      </c>
      <c r="H407" s="60">
        <v>16</v>
      </c>
      <c r="I407" s="60">
        <v>29</v>
      </c>
      <c r="J407" s="60">
        <v>38</v>
      </c>
      <c r="K407" s="60">
        <v>33</v>
      </c>
      <c r="L407" s="60">
        <v>32</v>
      </c>
      <c r="M407" s="60">
        <v>38</v>
      </c>
      <c r="N407" s="60">
        <v>33</v>
      </c>
      <c r="O407" s="60">
        <v>59</v>
      </c>
      <c r="P407" s="60">
        <v>0</v>
      </c>
      <c r="Q407" s="60">
        <v>21</v>
      </c>
      <c r="R407" s="60">
        <v>4</v>
      </c>
      <c r="V407" s="64"/>
      <c r="W407" s="64"/>
      <c r="X407" s="64"/>
      <c r="Y407" s="64"/>
      <c r="Z407" s="64"/>
      <c r="AA407" s="64"/>
      <c r="AB407" s="64"/>
      <c r="AC407" s="64"/>
    </row>
    <row r="408" spans="1:29" x14ac:dyDescent="0.25">
      <c r="A408" s="60" t="s">
        <v>290</v>
      </c>
      <c r="B408" s="62">
        <v>44713</v>
      </c>
      <c r="C408" s="62">
        <v>44718</v>
      </c>
      <c r="D408" s="60" t="s">
        <v>116</v>
      </c>
      <c r="E408" s="60">
        <v>5130</v>
      </c>
      <c r="F408" s="60">
        <v>57</v>
      </c>
      <c r="G408" s="60">
        <v>55</v>
      </c>
      <c r="H408" s="60">
        <v>22</v>
      </c>
      <c r="I408" s="60">
        <v>13</v>
      </c>
      <c r="J408" s="60">
        <v>35</v>
      </c>
      <c r="K408" s="60">
        <v>35</v>
      </c>
      <c r="L408" s="60">
        <v>31</v>
      </c>
      <c r="M408" s="60">
        <v>34</v>
      </c>
      <c r="N408" s="60">
        <v>32</v>
      </c>
      <c r="O408" s="60">
        <v>46</v>
      </c>
      <c r="P408" s="60">
        <v>0</v>
      </c>
      <c r="Q408" s="60">
        <v>16</v>
      </c>
      <c r="R408" s="60">
        <v>3</v>
      </c>
      <c r="V408" s="64"/>
      <c r="W408" s="64"/>
      <c r="X408" s="64"/>
      <c r="Y408" s="64"/>
      <c r="Z408" s="64"/>
      <c r="AA408" s="64"/>
      <c r="AB408" s="64"/>
      <c r="AC408" s="64"/>
    </row>
    <row r="409" spans="1:29" x14ac:dyDescent="0.25">
      <c r="A409" s="60" t="s">
        <v>290</v>
      </c>
      <c r="B409" s="62">
        <v>44713</v>
      </c>
      <c r="C409" s="62">
        <v>44718</v>
      </c>
      <c r="D409" s="60" t="s">
        <v>81</v>
      </c>
      <c r="E409" s="60">
        <v>5653</v>
      </c>
      <c r="F409" s="60">
        <v>36</v>
      </c>
      <c r="G409" s="60">
        <v>32</v>
      </c>
      <c r="H409" s="60">
        <v>6</v>
      </c>
      <c r="I409" s="60">
        <v>9</v>
      </c>
      <c r="J409" s="60">
        <v>16</v>
      </c>
      <c r="K409" s="60">
        <v>18</v>
      </c>
      <c r="L409" s="60">
        <v>17</v>
      </c>
      <c r="M409" s="60">
        <v>9</v>
      </c>
      <c r="N409" s="60">
        <v>6</v>
      </c>
      <c r="O409" s="60">
        <v>27</v>
      </c>
      <c r="P409" s="60">
        <v>0</v>
      </c>
      <c r="Q409" s="60">
        <v>11</v>
      </c>
      <c r="R409" s="60">
        <v>5</v>
      </c>
      <c r="V409" s="64"/>
      <c r="W409" s="64"/>
      <c r="X409" s="64"/>
      <c r="Y409" s="64"/>
      <c r="Z409" s="64"/>
      <c r="AA409" s="64"/>
      <c r="AB409" s="64"/>
      <c r="AC409" s="64"/>
    </row>
    <row r="410" spans="1:29" x14ac:dyDescent="0.25">
      <c r="A410" s="60" t="s">
        <v>290</v>
      </c>
      <c r="B410" s="62">
        <v>44713</v>
      </c>
      <c r="C410" s="62">
        <v>44718</v>
      </c>
      <c r="D410" s="60" t="s">
        <v>82</v>
      </c>
      <c r="E410" s="60">
        <v>7569</v>
      </c>
      <c r="F410" s="60">
        <v>95</v>
      </c>
      <c r="G410" s="60">
        <v>92</v>
      </c>
      <c r="H410" s="60">
        <v>33</v>
      </c>
      <c r="I410" s="60">
        <v>14</v>
      </c>
      <c r="J410" s="60">
        <v>52</v>
      </c>
      <c r="K410" s="60">
        <v>54</v>
      </c>
      <c r="L410" s="60">
        <v>50</v>
      </c>
      <c r="M410" s="60">
        <v>44</v>
      </c>
      <c r="N410" s="60">
        <v>46</v>
      </c>
      <c r="O410" s="60">
        <v>84</v>
      </c>
      <c r="P410" s="60">
        <v>0</v>
      </c>
      <c r="Q410" s="60">
        <v>18</v>
      </c>
      <c r="R410" s="60">
        <v>3</v>
      </c>
      <c r="V410" s="64"/>
      <c r="W410" s="64"/>
      <c r="X410" s="64"/>
      <c r="Y410" s="64"/>
      <c r="Z410" s="64"/>
      <c r="AA410" s="64"/>
      <c r="AB410" s="64"/>
      <c r="AC410" s="64"/>
    </row>
    <row r="411" spans="1:29" x14ac:dyDescent="0.25">
      <c r="A411" s="60" t="s">
        <v>290</v>
      </c>
      <c r="B411" s="62">
        <v>44713</v>
      </c>
      <c r="C411" s="62">
        <v>44718</v>
      </c>
      <c r="D411" s="60" t="s">
        <v>144</v>
      </c>
      <c r="E411" s="60">
        <v>5430</v>
      </c>
      <c r="F411" s="60">
        <v>33</v>
      </c>
      <c r="G411" s="60">
        <v>33</v>
      </c>
      <c r="H411" s="60">
        <v>11</v>
      </c>
      <c r="I411" s="60">
        <v>3</v>
      </c>
      <c r="J411" s="60">
        <v>19</v>
      </c>
      <c r="K411" s="60">
        <v>19</v>
      </c>
      <c r="L411" s="60">
        <v>19</v>
      </c>
      <c r="M411" s="60">
        <v>18</v>
      </c>
      <c r="N411" s="60">
        <v>20</v>
      </c>
      <c r="O411" s="60">
        <v>31</v>
      </c>
      <c r="P411" s="60">
        <v>0</v>
      </c>
      <c r="Q411" s="60">
        <v>8</v>
      </c>
      <c r="R411" s="60">
        <v>3</v>
      </c>
      <c r="V411" s="64"/>
      <c r="W411" s="64"/>
      <c r="X411" s="64"/>
      <c r="Y411" s="64"/>
      <c r="Z411" s="64"/>
      <c r="AA411" s="64"/>
      <c r="AB411" s="64"/>
      <c r="AC411" s="64"/>
    </row>
    <row r="412" spans="1:29" x14ac:dyDescent="0.25">
      <c r="A412" s="60" t="s">
        <v>290</v>
      </c>
      <c r="B412" s="62">
        <v>44713</v>
      </c>
      <c r="C412" s="62">
        <v>44718</v>
      </c>
      <c r="D412" s="60" t="s">
        <v>165</v>
      </c>
      <c r="E412" s="60">
        <v>4432</v>
      </c>
      <c r="F412" s="60">
        <v>28</v>
      </c>
      <c r="G412" s="60">
        <v>28</v>
      </c>
      <c r="H412" s="60">
        <v>7</v>
      </c>
      <c r="I412" s="60">
        <v>5</v>
      </c>
      <c r="J412" s="60">
        <v>13</v>
      </c>
      <c r="K412" s="60">
        <v>17</v>
      </c>
      <c r="L412" s="60">
        <v>17</v>
      </c>
      <c r="M412" s="60">
        <v>10</v>
      </c>
      <c r="N412" s="60">
        <v>11</v>
      </c>
      <c r="O412" s="60">
        <v>23</v>
      </c>
      <c r="P412" s="60">
        <v>0</v>
      </c>
      <c r="Q412" s="60">
        <v>10</v>
      </c>
      <c r="R412" s="60">
        <v>2</v>
      </c>
      <c r="V412" s="64"/>
      <c r="W412" s="64"/>
      <c r="X412" s="64"/>
      <c r="Y412" s="64"/>
      <c r="Z412" s="64"/>
      <c r="AA412" s="64"/>
      <c r="AB412" s="64"/>
      <c r="AC412" s="64"/>
    </row>
    <row r="413" spans="1:29" x14ac:dyDescent="0.25">
      <c r="A413" s="60" t="s">
        <v>290</v>
      </c>
      <c r="B413" s="62">
        <v>44713</v>
      </c>
      <c r="C413" s="62">
        <v>44718</v>
      </c>
      <c r="D413" s="60" t="s">
        <v>95</v>
      </c>
      <c r="E413" s="60">
        <v>25798</v>
      </c>
      <c r="F413" s="60">
        <v>241</v>
      </c>
      <c r="G413" s="60">
        <v>227</v>
      </c>
      <c r="H413" s="60">
        <v>34</v>
      </c>
      <c r="I413" s="60">
        <v>49</v>
      </c>
      <c r="J413" s="60">
        <v>60</v>
      </c>
      <c r="K413" s="60">
        <v>81</v>
      </c>
      <c r="L413" s="60">
        <v>74</v>
      </c>
      <c r="M413" s="60">
        <v>90</v>
      </c>
      <c r="N413" s="60">
        <v>93</v>
      </c>
      <c r="O413" s="60">
        <v>199</v>
      </c>
      <c r="P413" s="60">
        <v>0</v>
      </c>
      <c r="Q413" s="60">
        <v>53</v>
      </c>
      <c r="R413" s="60">
        <v>6</v>
      </c>
      <c r="V413" s="64"/>
      <c r="W413" s="64"/>
      <c r="X413" s="64"/>
      <c r="Y413" s="64"/>
      <c r="Z413" s="64"/>
      <c r="AA413" s="64"/>
      <c r="AB413" s="64"/>
      <c r="AC413" s="64"/>
    </row>
    <row r="414" spans="1:29" x14ac:dyDescent="0.25">
      <c r="A414" s="60" t="s">
        <v>290</v>
      </c>
      <c r="B414" s="62">
        <v>44713</v>
      </c>
      <c r="C414" s="62">
        <v>44718</v>
      </c>
      <c r="D414" s="60" t="s">
        <v>25</v>
      </c>
      <c r="E414" s="60">
        <v>4200</v>
      </c>
      <c r="F414" s="60">
        <v>33</v>
      </c>
      <c r="G414" s="60">
        <v>32</v>
      </c>
      <c r="H414" s="60">
        <v>11</v>
      </c>
      <c r="I414" s="60">
        <v>19</v>
      </c>
      <c r="J414" s="60">
        <v>22</v>
      </c>
      <c r="K414" s="60">
        <v>27</v>
      </c>
      <c r="L414" s="60">
        <v>16</v>
      </c>
      <c r="M414" s="60">
        <v>22</v>
      </c>
      <c r="N414" s="60">
        <v>23</v>
      </c>
      <c r="O414" s="60">
        <v>30</v>
      </c>
      <c r="P414" s="60">
        <v>0</v>
      </c>
      <c r="Q414" s="60">
        <v>16</v>
      </c>
      <c r="R414" s="60">
        <v>10</v>
      </c>
      <c r="V414" s="64"/>
      <c r="W414" s="64"/>
      <c r="X414" s="64"/>
      <c r="Y414" s="64"/>
      <c r="Z414" s="64"/>
      <c r="AA414" s="64"/>
      <c r="AB414" s="64"/>
      <c r="AC414" s="64"/>
    </row>
    <row r="415" spans="1:29" x14ac:dyDescent="0.25">
      <c r="A415" s="60" t="s">
        <v>290</v>
      </c>
      <c r="B415" s="62">
        <v>44743</v>
      </c>
      <c r="C415" s="62">
        <v>44746</v>
      </c>
      <c r="D415" s="60" t="s">
        <v>10</v>
      </c>
      <c r="E415" s="60">
        <v>4864</v>
      </c>
      <c r="F415" s="60">
        <v>48</v>
      </c>
      <c r="G415" s="60">
        <v>41</v>
      </c>
      <c r="H415" s="60">
        <v>20</v>
      </c>
      <c r="I415" s="60">
        <v>27</v>
      </c>
      <c r="J415" s="60">
        <v>29</v>
      </c>
      <c r="K415" s="60">
        <v>32</v>
      </c>
      <c r="L415" s="60">
        <v>30</v>
      </c>
      <c r="M415" s="60">
        <v>25</v>
      </c>
      <c r="N415" s="60">
        <v>23</v>
      </c>
      <c r="O415" s="60">
        <v>39</v>
      </c>
      <c r="P415" s="60">
        <v>0</v>
      </c>
      <c r="Q415" s="60">
        <v>21</v>
      </c>
      <c r="R415" s="60">
        <v>12</v>
      </c>
      <c r="V415" s="64"/>
      <c r="W415" s="64"/>
      <c r="X415" s="64"/>
      <c r="Y415" s="64"/>
      <c r="Z415" s="64"/>
      <c r="AA415" s="64"/>
      <c r="AB415" s="64"/>
      <c r="AC415" s="64"/>
    </row>
    <row r="416" spans="1:29" x14ac:dyDescent="0.25">
      <c r="A416" s="60" t="s">
        <v>290</v>
      </c>
      <c r="B416" s="62">
        <v>44743</v>
      </c>
      <c r="C416" s="62">
        <v>44746</v>
      </c>
      <c r="D416" s="60" t="s">
        <v>2</v>
      </c>
      <c r="E416" s="60">
        <v>6310</v>
      </c>
      <c r="F416" s="60">
        <v>47</v>
      </c>
      <c r="G416" s="60">
        <v>45</v>
      </c>
      <c r="H416" s="60">
        <v>12</v>
      </c>
      <c r="I416" s="60">
        <v>18</v>
      </c>
      <c r="J416" s="60">
        <v>25</v>
      </c>
      <c r="K416" s="60">
        <v>24</v>
      </c>
      <c r="L416" s="60">
        <v>16</v>
      </c>
      <c r="M416" s="60">
        <v>27</v>
      </c>
      <c r="N416" s="60">
        <v>23</v>
      </c>
      <c r="O416" s="60">
        <v>40</v>
      </c>
      <c r="P416" s="60">
        <v>0</v>
      </c>
      <c r="Q416" s="60">
        <v>9</v>
      </c>
      <c r="R416" s="60">
        <v>4</v>
      </c>
      <c r="V416" s="64"/>
      <c r="W416" s="64"/>
      <c r="X416" s="64"/>
      <c r="Y416" s="64"/>
      <c r="Z416" s="64"/>
      <c r="AA416" s="64"/>
      <c r="AB416" s="64"/>
      <c r="AC416" s="64"/>
    </row>
    <row r="417" spans="1:29" x14ac:dyDescent="0.25">
      <c r="A417" s="60" t="s">
        <v>290</v>
      </c>
      <c r="B417" s="62">
        <v>44743</v>
      </c>
      <c r="C417" s="62">
        <v>44746</v>
      </c>
      <c r="D417" s="60" t="s">
        <v>3</v>
      </c>
      <c r="E417" s="60">
        <v>5582</v>
      </c>
      <c r="F417" s="60">
        <v>43</v>
      </c>
      <c r="G417" s="60">
        <v>43</v>
      </c>
      <c r="H417" s="60">
        <v>6</v>
      </c>
      <c r="I417" s="60">
        <v>25</v>
      </c>
      <c r="J417" s="60">
        <v>38</v>
      </c>
      <c r="K417" s="60">
        <v>33</v>
      </c>
      <c r="L417" s="60">
        <v>9</v>
      </c>
      <c r="M417" s="60">
        <v>25</v>
      </c>
      <c r="N417" s="60">
        <v>24</v>
      </c>
      <c r="O417" s="60">
        <v>42</v>
      </c>
      <c r="P417" s="60">
        <v>0</v>
      </c>
      <c r="Q417" s="60">
        <v>39</v>
      </c>
      <c r="R417" s="60">
        <v>4</v>
      </c>
      <c r="V417" s="64"/>
      <c r="W417" s="64"/>
      <c r="X417" s="64"/>
      <c r="Y417" s="64"/>
      <c r="Z417" s="64"/>
      <c r="AA417" s="64"/>
      <c r="AB417" s="64"/>
      <c r="AC417" s="64"/>
    </row>
    <row r="418" spans="1:29" x14ac:dyDescent="0.25">
      <c r="A418" s="60" t="s">
        <v>290</v>
      </c>
      <c r="B418" s="62">
        <v>44743</v>
      </c>
      <c r="C418" s="62">
        <v>44746</v>
      </c>
      <c r="D418" s="60" t="s">
        <v>4</v>
      </c>
      <c r="E418" s="60">
        <v>5866</v>
      </c>
      <c r="F418" s="60">
        <v>43</v>
      </c>
      <c r="G418" s="60">
        <v>42</v>
      </c>
      <c r="H418" s="60">
        <v>8</v>
      </c>
      <c r="I418" s="60">
        <v>17</v>
      </c>
      <c r="J418" s="60">
        <v>24</v>
      </c>
      <c r="K418" s="60">
        <v>33</v>
      </c>
      <c r="L418" s="60">
        <v>19</v>
      </c>
      <c r="M418" s="60">
        <v>22</v>
      </c>
      <c r="N418" s="60">
        <v>18</v>
      </c>
      <c r="O418" s="60">
        <v>39</v>
      </c>
      <c r="P418" s="60">
        <v>0</v>
      </c>
      <c r="Q418" s="60">
        <v>19</v>
      </c>
      <c r="R418" s="60">
        <v>2</v>
      </c>
      <c r="V418" s="64"/>
      <c r="W418" s="64"/>
      <c r="X418" s="64"/>
      <c r="Y418" s="64"/>
      <c r="Z418" s="64"/>
      <c r="AA418" s="64"/>
      <c r="AB418" s="64"/>
      <c r="AC418" s="64"/>
    </row>
    <row r="419" spans="1:29" x14ac:dyDescent="0.25">
      <c r="A419" s="60" t="s">
        <v>290</v>
      </c>
      <c r="B419" s="62">
        <v>44743</v>
      </c>
      <c r="C419" s="62">
        <v>44746</v>
      </c>
      <c r="D419" s="60" t="s">
        <v>9</v>
      </c>
      <c r="E419" s="60">
        <v>5829</v>
      </c>
      <c r="F419" s="60">
        <v>37</v>
      </c>
      <c r="G419" s="60">
        <v>36</v>
      </c>
      <c r="H419" s="60">
        <v>15</v>
      </c>
      <c r="I419" s="60">
        <v>21</v>
      </c>
      <c r="J419" s="60">
        <v>25</v>
      </c>
      <c r="K419" s="60">
        <v>27</v>
      </c>
      <c r="L419" s="60">
        <v>18</v>
      </c>
      <c r="M419" s="60">
        <v>27</v>
      </c>
      <c r="N419" s="60">
        <v>26</v>
      </c>
      <c r="O419" s="60">
        <v>34</v>
      </c>
      <c r="P419" s="60">
        <v>0</v>
      </c>
      <c r="Q419" s="60">
        <v>11</v>
      </c>
      <c r="R419" s="60">
        <v>4</v>
      </c>
      <c r="V419" s="64"/>
      <c r="W419" s="64"/>
      <c r="X419" s="64"/>
      <c r="Y419" s="64"/>
      <c r="Z419" s="64"/>
      <c r="AA419" s="64"/>
      <c r="AB419" s="64"/>
      <c r="AC419" s="64"/>
    </row>
    <row r="420" spans="1:29" x14ac:dyDescent="0.25">
      <c r="A420" s="60" t="s">
        <v>290</v>
      </c>
      <c r="B420" s="62">
        <v>44743</v>
      </c>
      <c r="C420" s="62">
        <v>44746</v>
      </c>
      <c r="D420" s="60" t="s">
        <v>227</v>
      </c>
      <c r="E420" s="60">
        <v>13436</v>
      </c>
      <c r="F420" s="60">
        <v>149</v>
      </c>
      <c r="G420" s="60">
        <v>137</v>
      </c>
      <c r="H420" s="60">
        <v>36</v>
      </c>
      <c r="I420" s="60">
        <v>44</v>
      </c>
      <c r="J420" s="60">
        <v>48</v>
      </c>
      <c r="K420" s="60">
        <v>71</v>
      </c>
      <c r="L420" s="60">
        <v>63</v>
      </c>
      <c r="M420" s="60">
        <v>78</v>
      </c>
      <c r="N420" s="60">
        <v>80</v>
      </c>
      <c r="O420" s="60">
        <v>122</v>
      </c>
      <c r="P420" s="60">
        <v>0</v>
      </c>
      <c r="Q420" s="60">
        <v>72</v>
      </c>
      <c r="R420" s="60">
        <v>18</v>
      </c>
      <c r="V420" s="64"/>
      <c r="W420" s="64"/>
      <c r="X420" s="64"/>
      <c r="Y420" s="64"/>
      <c r="Z420" s="64"/>
      <c r="AA420" s="64"/>
      <c r="AB420" s="64"/>
      <c r="AC420" s="64"/>
    </row>
    <row r="421" spans="1:29" x14ac:dyDescent="0.25">
      <c r="A421" s="60" t="s">
        <v>290</v>
      </c>
      <c r="B421" s="62">
        <v>44743</v>
      </c>
      <c r="C421" s="62">
        <v>44746</v>
      </c>
      <c r="D421" s="60" t="s">
        <v>18</v>
      </c>
      <c r="E421" s="60">
        <v>5283</v>
      </c>
      <c r="F421" s="60">
        <v>40</v>
      </c>
      <c r="G421" s="60">
        <v>34</v>
      </c>
      <c r="H421" s="60">
        <v>12</v>
      </c>
      <c r="I421" s="60">
        <v>20</v>
      </c>
      <c r="J421" s="60">
        <v>21</v>
      </c>
      <c r="K421" s="60">
        <v>25</v>
      </c>
      <c r="L421" s="60">
        <v>21</v>
      </c>
      <c r="M421" s="60">
        <v>20</v>
      </c>
      <c r="N421" s="60">
        <v>16</v>
      </c>
      <c r="O421" s="60">
        <v>32</v>
      </c>
      <c r="P421" s="60">
        <v>0</v>
      </c>
      <c r="Q421" s="60">
        <v>21</v>
      </c>
      <c r="R421" s="60">
        <v>10</v>
      </c>
      <c r="V421" s="64"/>
      <c r="W421" s="64"/>
      <c r="X421" s="64"/>
      <c r="Y421" s="64"/>
      <c r="Z421" s="64"/>
      <c r="AA421" s="64"/>
      <c r="AB421" s="64"/>
      <c r="AC421" s="64"/>
    </row>
    <row r="422" spans="1:29" x14ac:dyDescent="0.25">
      <c r="A422" s="60" t="s">
        <v>290</v>
      </c>
      <c r="B422" s="62">
        <v>44743</v>
      </c>
      <c r="C422" s="62">
        <v>44746</v>
      </c>
      <c r="D422" s="60" t="s">
        <v>43</v>
      </c>
      <c r="E422" s="60">
        <v>7731</v>
      </c>
      <c r="F422" s="60">
        <v>91</v>
      </c>
      <c r="G422" s="60">
        <v>87</v>
      </c>
      <c r="H422" s="60">
        <v>22</v>
      </c>
      <c r="I422" s="60">
        <v>42</v>
      </c>
      <c r="J422" s="60">
        <v>64</v>
      </c>
      <c r="K422" s="60">
        <v>55</v>
      </c>
      <c r="L422" s="60">
        <v>37</v>
      </c>
      <c r="M422" s="60">
        <v>54</v>
      </c>
      <c r="N422" s="60">
        <v>54</v>
      </c>
      <c r="O422" s="60">
        <v>81</v>
      </c>
      <c r="P422" s="60">
        <v>0</v>
      </c>
      <c r="Q422" s="60">
        <v>50</v>
      </c>
      <c r="R422" s="60">
        <v>9</v>
      </c>
      <c r="V422" s="64"/>
      <c r="W422" s="64"/>
      <c r="X422" s="64"/>
      <c r="Y422" s="64"/>
      <c r="Z422" s="64"/>
      <c r="AA422" s="64"/>
      <c r="AB422" s="64"/>
      <c r="AC422" s="64"/>
    </row>
    <row r="423" spans="1:29" x14ac:dyDescent="0.25">
      <c r="A423" s="60" t="s">
        <v>290</v>
      </c>
      <c r="B423" s="62">
        <v>44743</v>
      </c>
      <c r="C423" s="62">
        <v>44746</v>
      </c>
      <c r="D423" s="60" t="s">
        <v>95</v>
      </c>
      <c r="E423" s="60">
        <v>26183</v>
      </c>
      <c r="F423" s="60">
        <v>241</v>
      </c>
      <c r="G423" s="60">
        <v>228</v>
      </c>
      <c r="H423" s="60">
        <v>43</v>
      </c>
      <c r="I423" s="60">
        <v>51</v>
      </c>
      <c r="J423" s="60">
        <v>70</v>
      </c>
      <c r="K423" s="60">
        <v>92</v>
      </c>
      <c r="L423" s="60">
        <v>85</v>
      </c>
      <c r="M423" s="60">
        <v>93</v>
      </c>
      <c r="N423" s="60">
        <v>99</v>
      </c>
      <c r="O423" s="60">
        <v>202</v>
      </c>
      <c r="P423" s="60">
        <v>0</v>
      </c>
      <c r="Q423" s="60">
        <v>62</v>
      </c>
      <c r="R423" s="60">
        <v>7</v>
      </c>
      <c r="V423" s="64"/>
      <c r="W423" s="64"/>
      <c r="X423" s="64"/>
      <c r="Y423" s="64"/>
      <c r="Z423" s="64"/>
      <c r="AA423" s="64"/>
      <c r="AB423" s="64"/>
      <c r="AC423" s="64"/>
    </row>
    <row r="424" spans="1:29" x14ac:dyDescent="0.25">
      <c r="A424" s="60" t="s">
        <v>290</v>
      </c>
      <c r="B424" s="62">
        <v>44743</v>
      </c>
      <c r="C424" s="62">
        <v>44746</v>
      </c>
      <c r="D424" s="60" t="s">
        <v>25</v>
      </c>
      <c r="E424" s="60">
        <v>4248</v>
      </c>
      <c r="F424" s="60">
        <v>33</v>
      </c>
      <c r="G424" s="60">
        <v>32</v>
      </c>
      <c r="H424" s="60">
        <v>13</v>
      </c>
      <c r="I424" s="60">
        <v>20</v>
      </c>
      <c r="J424" s="60">
        <v>23</v>
      </c>
      <c r="K424" s="60">
        <v>27</v>
      </c>
      <c r="L424" s="60">
        <v>17</v>
      </c>
      <c r="M424" s="60">
        <v>22</v>
      </c>
      <c r="N424" s="60">
        <v>24</v>
      </c>
      <c r="O424" s="60">
        <v>30</v>
      </c>
      <c r="P424" s="60">
        <v>0</v>
      </c>
      <c r="Q424" s="60">
        <v>16</v>
      </c>
      <c r="R424" s="60">
        <v>11</v>
      </c>
      <c r="V424" s="64"/>
      <c r="W424" s="64"/>
      <c r="X424" s="64"/>
      <c r="Y424" s="64"/>
      <c r="Z424" s="64"/>
      <c r="AA424" s="64"/>
      <c r="AB424" s="64"/>
      <c r="AC424" s="64"/>
    </row>
    <row r="425" spans="1:29" x14ac:dyDescent="0.25">
      <c r="A425" s="60" t="s">
        <v>290</v>
      </c>
      <c r="B425" s="62">
        <v>44743</v>
      </c>
      <c r="C425" s="62">
        <v>44746</v>
      </c>
      <c r="D425" s="60" t="s">
        <v>27</v>
      </c>
      <c r="E425" s="60">
        <v>6600</v>
      </c>
      <c r="F425" s="60">
        <v>79</v>
      </c>
      <c r="G425" s="60">
        <v>78</v>
      </c>
      <c r="H425" s="60">
        <v>18</v>
      </c>
      <c r="I425" s="60">
        <v>9</v>
      </c>
      <c r="J425" s="60">
        <v>65</v>
      </c>
      <c r="K425" s="60">
        <v>68</v>
      </c>
      <c r="L425" s="60">
        <v>27</v>
      </c>
      <c r="M425" s="60">
        <v>34</v>
      </c>
      <c r="N425" s="60">
        <v>40</v>
      </c>
      <c r="O425" s="60">
        <v>74</v>
      </c>
      <c r="P425" s="60">
        <v>0</v>
      </c>
      <c r="Q425" s="60">
        <v>31</v>
      </c>
      <c r="R425" s="60">
        <v>4</v>
      </c>
      <c r="V425" s="64"/>
      <c r="W425" s="64"/>
      <c r="X425" s="64"/>
      <c r="Y425" s="64"/>
      <c r="Z425" s="64"/>
      <c r="AA425" s="64"/>
      <c r="AB425" s="64"/>
      <c r="AC425" s="64"/>
    </row>
    <row r="426" spans="1:29" x14ac:dyDescent="0.25">
      <c r="A426" s="60" t="s">
        <v>290</v>
      </c>
      <c r="B426" s="62">
        <v>44743</v>
      </c>
      <c r="C426" s="62">
        <v>44746</v>
      </c>
      <c r="D426" s="60" t="s">
        <v>28</v>
      </c>
      <c r="E426" s="60">
        <v>4878</v>
      </c>
      <c r="F426" s="60">
        <v>39</v>
      </c>
      <c r="G426" s="60">
        <v>37</v>
      </c>
      <c r="H426" s="60">
        <v>9</v>
      </c>
      <c r="I426" s="60">
        <v>18</v>
      </c>
      <c r="J426" s="60">
        <v>24</v>
      </c>
      <c r="K426" s="60">
        <v>19</v>
      </c>
      <c r="L426" s="60">
        <v>12</v>
      </c>
      <c r="M426" s="60">
        <v>17</v>
      </c>
      <c r="N426" s="60">
        <v>20</v>
      </c>
      <c r="O426" s="60">
        <v>33</v>
      </c>
      <c r="P426" s="60">
        <v>0</v>
      </c>
      <c r="Q426" s="60">
        <v>9</v>
      </c>
      <c r="R426" s="60">
        <v>2</v>
      </c>
      <c r="V426" s="64"/>
      <c r="W426" s="64"/>
      <c r="X426" s="64"/>
      <c r="Y426" s="64"/>
      <c r="Z426" s="64"/>
      <c r="AA426" s="64"/>
      <c r="AB426" s="64"/>
      <c r="AC426" s="64"/>
    </row>
    <row r="427" spans="1:29" x14ac:dyDescent="0.25">
      <c r="A427" s="60" t="s">
        <v>290</v>
      </c>
      <c r="B427" s="62">
        <v>44743</v>
      </c>
      <c r="C427" s="62">
        <v>44746</v>
      </c>
      <c r="D427" s="60" t="s">
        <v>29</v>
      </c>
      <c r="E427" s="60">
        <v>8061</v>
      </c>
      <c r="F427" s="60">
        <v>90</v>
      </c>
      <c r="G427" s="60">
        <v>88</v>
      </c>
      <c r="H427" s="60">
        <v>34</v>
      </c>
      <c r="I427" s="60">
        <v>51</v>
      </c>
      <c r="J427" s="60">
        <v>60</v>
      </c>
      <c r="K427" s="60">
        <v>67</v>
      </c>
      <c r="L427" s="60">
        <v>48</v>
      </c>
      <c r="M427" s="60">
        <v>56</v>
      </c>
      <c r="N427" s="60">
        <v>56</v>
      </c>
      <c r="O427" s="60">
        <v>83</v>
      </c>
      <c r="P427" s="60">
        <v>0</v>
      </c>
      <c r="Q427" s="60">
        <v>32</v>
      </c>
      <c r="R427" s="60">
        <v>14</v>
      </c>
      <c r="V427" s="64"/>
      <c r="W427" s="64"/>
      <c r="X427" s="64"/>
      <c r="Y427" s="64"/>
      <c r="Z427" s="64"/>
      <c r="AA427" s="64"/>
      <c r="AB427" s="64"/>
      <c r="AC427" s="64"/>
    </row>
    <row r="428" spans="1:29" x14ac:dyDescent="0.25">
      <c r="A428" s="60" t="s">
        <v>290</v>
      </c>
      <c r="B428" s="62">
        <v>44743</v>
      </c>
      <c r="C428" s="62">
        <v>44746</v>
      </c>
      <c r="D428" s="60" t="s">
        <v>31</v>
      </c>
      <c r="E428" s="60">
        <v>6792</v>
      </c>
      <c r="F428" s="60">
        <v>50</v>
      </c>
      <c r="G428" s="60">
        <v>46</v>
      </c>
      <c r="H428" s="60">
        <v>33</v>
      </c>
      <c r="I428" s="60">
        <v>33</v>
      </c>
      <c r="J428" s="60">
        <v>34</v>
      </c>
      <c r="K428" s="60">
        <v>36</v>
      </c>
      <c r="L428" s="60">
        <v>37</v>
      </c>
      <c r="M428" s="60">
        <v>38</v>
      </c>
      <c r="N428" s="60">
        <v>39</v>
      </c>
      <c r="O428" s="60">
        <v>45</v>
      </c>
      <c r="P428" s="60">
        <v>0</v>
      </c>
      <c r="Q428" s="60">
        <v>33</v>
      </c>
      <c r="R428" s="60">
        <v>33</v>
      </c>
      <c r="V428" s="64"/>
      <c r="W428" s="64"/>
      <c r="X428" s="64"/>
      <c r="Y428" s="64"/>
      <c r="Z428" s="64"/>
      <c r="AA428" s="64"/>
      <c r="AB428" s="64"/>
      <c r="AC428" s="64"/>
    </row>
    <row r="429" spans="1:29" x14ac:dyDescent="0.25">
      <c r="A429" s="60" t="s">
        <v>290</v>
      </c>
      <c r="B429" s="62">
        <v>44743</v>
      </c>
      <c r="C429" s="62">
        <v>44746</v>
      </c>
      <c r="D429" s="60" t="s">
        <v>36</v>
      </c>
      <c r="E429" s="60">
        <v>10923</v>
      </c>
      <c r="F429" s="60">
        <v>95</v>
      </c>
      <c r="G429" s="60">
        <v>85</v>
      </c>
      <c r="H429" s="60">
        <v>27</v>
      </c>
      <c r="I429" s="60">
        <v>6</v>
      </c>
      <c r="J429" s="60">
        <v>41</v>
      </c>
      <c r="K429" s="60">
        <v>44</v>
      </c>
      <c r="L429" s="60">
        <v>41</v>
      </c>
      <c r="M429" s="60">
        <v>44</v>
      </c>
      <c r="N429" s="60">
        <v>51</v>
      </c>
      <c r="O429" s="60">
        <v>72</v>
      </c>
      <c r="P429" s="60">
        <v>0</v>
      </c>
      <c r="Q429" s="60">
        <v>26</v>
      </c>
      <c r="R429" s="60">
        <v>3</v>
      </c>
      <c r="V429" s="64"/>
      <c r="W429" s="64"/>
      <c r="X429" s="64"/>
      <c r="Y429" s="64"/>
      <c r="Z429" s="64"/>
      <c r="AA429" s="64"/>
      <c r="AB429" s="64"/>
      <c r="AC429" s="64"/>
    </row>
    <row r="430" spans="1:29" x14ac:dyDescent="0.25">
      <c r="A430" s="60" t="s">
        <v>290</v>
      </c>
      <c r="B430" s="62">
        <v>44743</v>
      </c>
      <c r="C430" s="62">
        <v>44746</v>
      </c>
      <c r="D430" s="60" t="s">
        <v>37</v>
      </c>
      <c r="E430" s="60">
        <v>6959</v>
      </c>
      <c r="F430" s="60">
        <v>81</v>
      </c>
      <c r="G430" s="60">
        <v>79</v>
      </c>
      <c r="H430" s="60">
        <v>61</v>
      </c>
      <c r="I430" s="60">
        <v>68</v>
      </c>
      <c r="J430" s="60">
        <v>70</v>
      </c>
      <c r="K430" s="60">
        <v>71</v>
      </c>
      <c r="L430" s="60">
        <v>67</v>
      </c>
      <c r="M430" s="60">
        <v>73</v>
      </c>
      <c r="N430" s="60">
        <v>65</v>
      </c>
      <c r="O430" s="60">
        <v>75</v>
      </c>
      <c r="P430" s="60">
        <v>0</v>
      </c>
      <c r="Q430" s="60">
        <v>69</v>
      </c>
      <c r="R430" s="60">
        <v>57</v>
      </c>
      <c r="V430" s="64"/>
      <c r="W430" s="64"/>
      <c r="X430" s="64"/>
      <c r="Y430" s="64"/>
      <c r="Z430" s="64"/>
      <c r="AA430" s="64"/>
      <c r="AB430" s="64"/>
      <c r="AC430" s="64"/>
    </row>
    <row r="431" spans="1:29" x14ac:dyDescent="0.25">
      <c r="A431" s="60" t="s">
        <v>290</v>
      </c>
      <c r="B431" s="62">
        <v>44743</v>
      </c>
      <c r="C431" s="62">
        <v>44746</v>
      </c>
      <c r="D431" s="60" t="s">
        <v>39</v>
      </c>
      <c r="E431" s="60">
        <v>7955</v>
      </c>
      <c r="F431" s="60">
        <v>38</v>
      </c>
      <c r="G431" s="60">
        <v>36</v>
      </c>
      <c r="H431" s="60">
        <v>9</v>
      </c>
      <c r="I431" s="60">
        <v>10</v>
      </c>
      <c r="J431" s="60">
        <v>22</v>
      </c>
      <c r="K431" s="60">
        <v>24</v>
      </c>
      <c r="L431" s="60">
        <v>13</v>
      </c>
      <c r="M431" s="60">
        <v>24</v>
      </c>
      <c r="N431" s="60">
        <v>23</v>
      </c>
      <c r="O431" s="60">
        <v>33</v>
      </c>
      <c r="P431" s="60">
        <v>0</v>
      </c>
      <c r="Q431" s="60">
        <v>13</v>
      </c>
      <c r="R431" s="60">
        <v>4</v>
      </c>
      <c r="V431" s="64"/>
      <c r="W431" s="64"/>
      <c r="X431" s="64"/>
      <c r="Y431" s="64"/>
      <c r="Z431" s="64"/>
      <c r="AA431" s="64"/>
      <c r="AB431" s="64"/>
      <c r="AC431" s="64"/>
    </row>
    <row r="432" spans="1:29" x14ac:dyDescent="0.25">
      <c r="A432" s="60" t="s">
        <v>290</v>
      </c>
      <c r="B432" s="62">
        <v>44743</v>
      </c>
      <c r="C432" s="62">
        <v>44746</v>
      </c>
      <c r="D432" s="60" t="s">
        <v>45</v>
      </c>
      <c r="E432" s="60">
        <v>3327</v>
      </c>
      <c r="F432" s="60">
        <v>32</v>
      </c>
      <c r="G432" s="60">
        <v>32</v>
      </c>
      <c r="H432" s="60">
        <v>20</v>
      </c>
      <c r="I432" s="60">
        <v>16</v>
      </c>
      <c r="J432" s="60">
        <v>29</v>
      </c>
      <c r="K432" s="60">
        <v>27</v>
      </c>
      <c r="L432" s="60">
        <v>25</v>
      </c>
      <c r="M432" s="60">
        <v>31</v>
      </c>
      <c r="N432" s="60">
        <v>25</v>
      </c>
      <c r="O432" s="60">
        <v>31</v>
      </c>
      <c r="P432" s="60">
        <v>0</v>
      </c>
      <c r="Q432" s="60">
        <v>6</v>
      </c>
      <c r="R432" s="60">
        <v>2</v>
      </c>
      <c r="V432" s="64"/>
      <c r="W432" s="64"/>
      <c r="X432" s="64"/>
      <c r="Y432" s="64"/>
      <c r="Z432" s="64"/>
      <c r="AA432" s="64"/>
      <c r="AB432" s="64"/>
      <c r="AC432" s="64"/>
    </row>
    <row r="433" spans="1:29" x14ac:dyDescent="0.25">
      <c r="A433" s="60" t="s">
        <v>290</v>
      </c>
      <c r="B433" s="62">
        <v>44743</v>
      </c>
      <c r="C433" s="62">
        <v>44746</v>
      </c>
      <c r="D433" s="60" t="s">
        <v>165</v>
      </c>
      <c r="E433" s="60">
        <v>4411</v>
      </c>
      <c r="F433" s="60">
        <v>27</v>
      </c>
      <c r="G433" s="60">
        <v>27</v>
      </c>
      <c r="H433" s="60">
        <v>9</v>
      </c>
      <c r="I433" s="60">
        <v>5</v>
      </c>
      <c r="J433" s="60">
        <v>13</v>
      </c>
      <c r="K433" s="60">
        <v>17</v>
      </c>
      <c r="L433" s="60">
        <v>17</v>
      </c>
      <c r="M433" s="60">
        <v>12</v>
      </c>
      <c r="N433" s="60">
        <v>13</v>
      </c>
      <c r="O433" s="60">
        <v>23</v>
      </c>
      <c r="P433" s="60">
        <v>0</v>
      </c>
      <c r="Q433" s="60">
        <v>10</v>
      </c>
      <c r="R433" s="60">
        <v>2</v>
      </c>
      <c r="V433" s="64"/>
      <c r="W433" s="64"/>
      <c r="X433" s="64"/>
      <c r="Y433" s="64"/>
      <c r="Z433" s="64"/>
      <c r="AA433" s="64"/>
      <c r="AB433" s="64"/>
      <c r="AC433" s="64"/>
    </row>
    <row r="434" spans="1:29" x14ac:dyDescent="0.25">
      <c r="A434" s="60" t="s">
        <v>290</v>
      </c>
      <c r="B434" s="62">
        <v>44743</v>
      </c>
      <c r="C434" s="62">
        <v>44746</v>
      </c>
      <c r="D434" s="60" t="s">
        <v>50</v>
      </c>
      <c r="E434" s="60">
        <v>14018</v>
      </c>
      <c r="F434" s="60">
        <v>105</v>
      </c>
      <c r="G434" s="60">
        <v>76</v>
      </c>
      <c r="H434" s="60">
        <v>13</v>
      </c>
      <c r="I434" s="60">
        <v>5</v>
      </c>
      <c r="J434" s="60">
        <v>33</v>
      </c>
      <c r="K434" s="60">
        <v>37</v>
      </c>
      <c r="L434" s="60">
        <v>28</v>
      </c>
      <c r="M434" s="60">
        <v>52</v>
      </c>
      <c r="N434" s="60">
        <v>37</v>
      </c>
      <c r="O434" s="60">
        <v>66</v>
      </c>
      <c r="P434" s="60">
        <v>0</v>
      </c>
      <c r="Q434" s="60">
        <v>14</v>
      </c>
      <c r="R434" s="60">
        <v>2</v>
      </c>
      <c r="V434" s="64"/>
      <c r="W434" s="64"/>
      <c r="X434" s="64"/>
      <c r="Y434" s="64"/>
      <c r="Z434" s="64"/>
      <c r="AA434" s="64"/>
      <c r="AB434" s="64"/>
      <c r="AC434" s="64"/>
    </row>
    <row r="435" spans="1:29" x14ac:dyDescent="0.25">
      <c r="A435" s="60" t="s">
        <v>290</v>
      </c>
      <c r="B435" s="62">
        <v>44743</v>
      </c>
      <c r="C435" s="62">
        <v>44746</v>
      </c>
      <c r="D435" s="60" t="s">
        <v>132</v>
      </c>
      <c r="E435" s="60">
        <v>2187</v>
      </c>
      <c r="F435" s="60">
        <v>17</v>
      </c>
      <c r="G435" s="60">
        <v>17</v>
      </c>
      <c r="H435" s="60">
        <v>3</v>
      </c>
      <c r="I435" s="60">
        <v>5</v>
      </c>
      <c r="J435" s="60">
        <v>7</v>
      </c>
      <c r="K435" s="60">
        <v>12</v>
      </c>
      <c r="L435" s="60">
        <v>11</v>
      </c>
      <c r="M435" s="60">
        <v>9</v>
      </c>
      <c r="N435" s="60">
        <v>8</v>
      </c>
      <c r="O435" s="60">
        <v>15</v>
      </c>
      <c r="P435" s="60">
        <v>0</v>
      </c>
      <c r="Q435" s="60">
        <v>10</v>
      </c>
      <c r="R435" s="60">
        <v>3</v>
      </c>
      <c r="V435" s="64"/>
      <c r="W435" s="64"/>
      <c r="X435" s="64"/>
      <c r="Y435" s="64"/>
      <c r="Z435" s="64"/>
      <c r="AA435" s="64"/>
      <c r="AB435" s="64"/>
      <c r="AC435" s="64"/>
    </row>
    <row r="436" spans="1:29" x14ac:dyDescent="0.25">
      <c r="A436" s="60" t="s">
        <v>290</v>
      </c>
      <c r="B436" s="62">
        <v>44743</v>
      </c>
      <c r="C436" s="62">
        <v>44746</v>
      </c>
      <c r="D436" s="60" t="s">
        <v>52</v>
      </c>
      <c r="E436" s="60">
        <v>5737</v>
      </c>
      <c r="F436" s="60">
        <v>34</v>
      </c>
      <c r="G436" s="60">
        <v>30</v>
      </c>
      <c r="H436" s="60">
        <v>12</v>
      </c>
      <c r="I436" s="60">
        <v>6</v>
      </c>
      <c r="J436" s="60">
        <v>26</v>
      </c>
      <c r="K436" s="60">
        <v>27</v>
      </c>
      <c r="L436" s="60">
        <v>16</v>
      </c>
      <c r="M436" s="60">
        <v>26</v>
      </c>
      <c r="N436" s="60">
        <v>24</v>
      </c>
      <c r="O436" s="60">
        <v>29</v>
      </c>
      <c r="P436" s="60">
        <v>0</v>
      </c>
      <c r="Q436" s="60">
        <v>9</v>
      </c>
      <c r="R436" s="60">
        <v>3</v>
      </c>
      <c r="V436" s="64"/>
      <c r="W436" s="64"/>
      <c r="X436" s="64"/>
      <c r="Y436" s="64"/>
      <c r="Z436" s="64"/>
      <c r="AA436" s="64"/>
      <c r="AB436" s="64"/>
      <c r="AC436" s="64"/>
    </row>
    <row r="437" spans="1:29" x14ac:dyDescent="0.25">
      <c r="A437" s="60" t="s">
        <v>290</v>
      </c>
      <c r="B437" s="62">
        <v>44743</v>
      </c>
      <c r="C437" s="62">
        <v>44746</v>
      </c>
      <c r="D437" s="60" t="s">
        <v>54</v>
      </c>
      <c r="E437" s="60">
        <v>12422</v>
      </c>
      <c r="F437" s="60">
        <v>103</v>
      </c>
      <c r="G437" s="60">
        <v>98</v>
      </c>
      <c r="H437" s="60">
        <v>11</v>
      </c>
      <c r="I437" s="60">
        <v>17</v>
      </c>
      <c r="J437" s="60">
        <v>32</v>
      </c>
      <c r="K437" s="60">
        <v>41</v>
      </c>
      <c r="L437" s="60">
        <v>44</v>
      </c>
      <c r="M437" s="60">
        <v>42</v>
      </c>
      <c r="N437" s="60">
        <v>45</v>
      </c>
      <c r="O437" s="60">
        <v>78</v>
      </c>
      <c r="P437" s="60">
        <v>0</v>
      </c>
      <c r="Q437" s="60">
        <v>30</v>
      </c>
      <c r="R437" s="60">
        <v>3</v>
      </c>
      <c r="V437" s="64"/>
      <c r="W437" s="64"/>
      <c r="X437" s="64"/>
      <c r="Y437" s="64"/>
      <c r="Z437" s="64"/>
      <c r="AA437" s="64"/>
      <c r="AB437" s="64"/>
      <c r="AC437" s="64"/>
    </row>
    <row r="438" spans="1:29" x14ac:dyDescent="0.25">
      <c r="A438" s="60" t="s">
        <v>290</v>
      </c>
      <c r="B438" s="62">
        <v>44743</v>
      </c>
      <c r="C438" s="62">
        <v>44746</v>
      </c>
      <c r="D438" s="60" t="s">
        <v>55</v>
      </c>
      <c r="E438" s="60">
        <v>9909</v>
      </c>
      <c r="F438" s="60">
        <v>61</v>
      </c>
      <c r="G438" s="60">
        <v>56</v>
      </c>
      <c r="H438" s="60">
        <v>4</v>
      </c>
      <c r="I438" s="60">
        <v>19</v>
      </c>
      <c r="J438" s="60">
        <v>25</v>
      </c>
      <c r="K438" s="60">
        <v>35</v>
      </c>
      <c r="L438" s="60">
        <v>13</v>
      </c>
      <c r="M438" s="60">
        <v>31</v>
      </c>
      <c r="N438" s="60">
        <v>31</v>
      </c>
      <c r="O438" s="60">
        <v>53</v>
      </c>
      <c r="P438" s="60">
        <v>0</v>
      </c>
      <c r="Q438" s="60">
        <v>13</v>
      </c>
      <c r="R438" s="60">
        <v>2</v>
      </c>
      <c r="V438" s="64"/>
      <c r="W438" s="64"/>
      <c r="X438" s="64"/>
      <c r="Y438" s="64"/>
      <c r="Z438" s="64"/>
      <c r="AA438" s="64"/>
      <c r="AB438" s="64"/>
      <c r="AC438" s="64"/>
    </row>
    <row r="439" spans="1:29" x14ac:dyDescent="0.25">
      <c r="A439" s="60" t="s">
        <v>290</v>
      </c>
      <c r="B439" s="62">
        <v>44743</v>
      </c>
      <c r="C439" s="62">
        <v>44746</v>
      </c>
      <c r="D439" s="60" t="s">
        <v>56</v>
      </c>
      <c r="E439" s="60">
        <v>6530</v>
      </c>
      <c r="F439" s="60">
        <v>34</v>
      </c>
      <c r="G439" s="60">
        <v>30</v>
      </c>
      <c r="H439" s="60">
        <v>11</v>
      </c>
      <c r="I439" s="60">
        <v>11</v>
      </c>
      <c r="J439" s="60">
        <v>20</v>
      </c>
      <c r="K439" s="60">
        <v>22</v>
      </c>
      <c r="L439" s="60">
        <v>17</v>
      </c>
      <c r="M439" s="60">
        <v>17</v>
      </c>
      <c r="N439" s="60">
        <v>21</v>
      </c>
      <c r="O439" s="60">
        <v>27</v>
      </c>
      <c r="P439" s="60">
        <v>0</v>
      </c>
      <c r="Q439" s="60">
        <v>14</v>
      </c>
      <c r="R439" s="60">
        <v>3</v>
      </c>
      <c r="V439" s="64"/>
      <c r="W439" s="64"/>
      <c r="X439" s="64"/>
      <c r="Y439" s="64"/>
      <c r="Z439" s="64"/>
      <c r="AA439" s="64"/>
      <c r="AB439" s="64"/>
      <c r="AC439" s="64"/>
    </row>
    <row r="440" spans="1:29" x14ac:dyDescent="0.25">
      <c r="A440" s="60" t="s">
        <v>290</v>
      </c>
      <c r="B440" s="62">
        <v>44743</v>
      </c>
      <c r="C440" s="62">
        <v>44746</v>
      </c>
      <c r="D440" s="60" t="s">
        <v>118</v>
      </c>
      <c r="E440" s="60">
        <v>8678</v>
      </c>
      <c r="F440" s="60">
        <v>73</v>
      </c>
      <c r="G440" s="60">
        <v>64</v>
      </c>
      <c r="H440" s="60">
        <v>16</v>
      </c>
      <c r="I440" s="60">
        <v>29</v>
      </c>
      <c r="J440" s="60">
        <v>37</v>
      </c>
      <c r="K440" s="60">
        <v>34</v>
      </c>
      <c r="L440" s="60">
        <v>32</v>
      </c>
      <c r="M440" s="60">
        <v>37</v>
      </c>
      <c r="N440" s="60">
        <v>34</v>
      </c>
      <c r="O440" s="60">
        <v>59</v>
      </c>
      <c r="P440" s="60">
        <v>0</v>
      </c>
      <c r="Q440" s="60">
        <v>22</v>
      </c>
      <c r="R440" s="60">
        <v>4</v>
      </c>
      <c r="V440" s="64"/>
      <c r="W440" s="64"/>
      <c r="X440" s="64"/>
      <c r="Y440" s="64"/>
      <c r="Z440" s="64"/>
      <c r="AA440" s="64"/>
      <c r="AB440" s="64"/>
      <c r="AC440" s="64"/>
    </row>
    <row r="441" spans="1:29" x14ac:dyDescent="0.25">
      <c r="A441" s="60" t="s">
        <v>290</v>
      </c>
      <c r="B441" s="62">
        <v>44743</v>
      </c>
      <c r="C441" s="62">
        <v>44746</v>
      </c>
      <c r="D441" s="60" t="s">
        <v>59</v>
      </c>
      <c r="E441" s="60">
        <v>7235</v>
      </c>
      <c r="F441" s="60">
        <v>65</v>
      </c>
      <c r="G441" s="60">
        <v>61</v>
      </c>
      <c r="H441" s="60">
        <v>4</v>
      </c>
      <c r="I441" s="60">
        <v>10</v>
      </c>
      <c r="J441" s="60">
        <v>15</v>
      </c>
      <c r="K441" s="60">
        <v>28</v>
      </c>
      <c r="L441" s="60">
        <v>10</v>
      </c>
      <c r="M441" s="60">
        <v>47</v>
      </c>
      <c r="N441" s="60">
        <v>30</v>
      </c>
      <c r="O441" s="60">
        <v>55</v>
      </c>
      <c r="P441" s="60">
        <v>0</v>
      </c>
      <c r="Q441" s="60">
        <v>11</v>
      </c>
      <c r="R441" s="60">
        <v>2</v>
      </c>
      <c r="V441" s="64"/>
      <c r="W441" s="64"/>
      <c r="X441" s="64"/>
      <c r="Y441" s="64"/>
      <c r="Z441" s="64"/>
      <c r="AA441" s="64"/>
      <c r="AB441" s="64"/>
      <c r="AC441" s="64"/>
    </row>
    <row r="442" spans="1:29" x14ac:dyDescent="0.25">
      <c r="A442" s="60" t="s">
        <v>290</v>
      </c>
      <c r="B442" s="62">
        <v>44743</v>
      </c>
      <c r="C442" s="62">
        <v>44746</v>
      </c>
      <c r="D442" s="60" t="s">
        <v>144</v>
      </c>
      <c r="E442" s="60">
        <v>5425</v>
      </c>
      <c r="F442" s="60">
        <v>33</v>
      </c>
      <c r="G442" s="60">
        <v>33</v>
      </c>
      <c r="H442" s="60">
        <v>12</v>
      </c>
      <c r="I442" s="60">
        <v>3</v>
      </c>
      <c r="J442" s="60">
        <v>20</v>
      </c>
      <c r="K442" s="60">
        <v>19</v>
      </c>
      <c r="L442" s="60">
        <v>19</v>
      </c>
      <c r="M442" s="60">
        <v>18</v>
      </c>
      <c r="N442" s="60">
        <v>20</v>
      </c>
      <c r="O442" s="60">
        <v>31</v>
      </c>
      <c r="P442" s="60">
        <v>0</v>
      </c>
      <c r="Q442" s="60">
        <v>9</v>
      </c>
      <c r="R442" s="60">
        <v>3</v>
      </c>
      <c r="V442" s="64"/>
      <c r="W442" s="64"/>
      <c r="X442" s="64"/>
      <c r="Y442" s="64"/>
      <c r="Z442" s="64"/>
      <c r="AA442" s="64"/>
      <c r="AB442" s="64"/>
      <c r="AC442" s="64"/>
    </row>
    <row r="443" spans="1:29" x14ac:dyDescent="0.25">
      <c r="A443" s="60" t="s">
        <v>290</v>
      </c>
      <c r="B443" s="62">
        <v>44743</v>
      </c>
      <c r="C443" s="62">
        <v>44746</v>
      </c>
      <c r="D443" s="60" t="s">
        <v>74</v>
      </c>
      <c r="E443" s="60">
        <v>4513</v>
      </c>
      <c r="F443" s="60">
        <v>51</v>
      </c>
      <c r="G443" s="60">
        <v>47</v>
      </c>
      <c r="H443" s="60">
        <v>11</v>
      </c>
      <c r="I443" s="60">
        <v>12</v>
      </c>
      <c r="J443" s="60">
        <v>25</v>
      </c>
      <c r="K443" s="60">
        <v>32</v>
      </c>
      <c r="L443" s="60">
        <v>26</v>
      </c>
      <c r="M443" s="60">
        <v>28</v>
      </c>
      <c r="N443" s="60">
        <v>26</v>
      </c>
      <c r="O443" s="60">
        <v>41</v>
      </c>
      <c r="P443" s="60">
        <v>0</v>
      </c>
      <c r="Q443" s="60">
        <v>29</v>
      </c>
      <c r="R443" s="60">
        <v>3</v>
      </c>
      <c r="V443" s="64"/>
      <c r="W443" s="64"/>
      <c r="X443" s="64"/>
      <c r="Y443" s="64"/>
      <c r="Z443" s="64"/>
      <c r="AA443" s="64"/>
      <c r="AB443" s="64"/>
      <c r="AC443" s="64"/>
    </row>
    <row r="444" spans="1:29" x14ac:dyDescent="0.25">
      <c r="A444" s="60" t="s">
        <v>290</v>
      </c>
      <c r="B444" s="62">
        <v>44743</v>
      </c>
      <c r="C444" s="62">
        <v>44746</v>
      </c>
      <c r="D444" s="60" t="s">
        <v>79</v>
      </c>
      <c r="E444" s="60">
        <v>5791</v>
      </c>
      <c r="F444" s="60">
        <v>35</v>
      </c>
      <c r="G444" s="60">
        <v>31</v>
      </c>
      <c r="H444" s="60">
        <v>6</v>
      </c>
      <c r="I444" s="60">
        <v>8</v>
      </c>
      <c r="J444" s="60">
        <v>10</v>
      </c>
      <c r="K444" s="60">
        <v>11</v>
      </c>
      <c r="L444" s="60">
        <v>14</v>
      </c>
      <c r="M444" s="60">
        <v>11</v>
      </c>
      <c r="N444" s="60">
        <v>12</v>
      </c>
      <c r="O444" s="60">
        <v>25</v>
      </c>
      <c r="P444" s="60">
        <v>0</v>
      </c>
      <c r="Q444" s="60">
        <v>16</v>
      </c>
      <c r="R444" s="60">
        <v>4</v>
      </c>
      <c r="V444" s="64"/>
      <c r="W444" s="64"/>
      <c r="X444" s="64"/>
      <c r="Y444" s="64"/>
      <c r="Z444" s="64"/>
      <c r="AA444" s="64"/>
      <c r="AB444" s="64"/>
      <c r="AC444" s="64"/>
    </row>
    <row r="445" spans="1:29" x14ac:dyDescent="0.25">
      <c r="A445" s="60" t="s">
        <v>290</v>
      </c>
      <c r="B445" s="62">
        <v>44743</v>
      </c>
      <c r="C445" s="62">
        <v>44746</v>
      </c>
      <c r="D445" s="60" t="s">
        <v>81</v>
      </c>
      <c r="E445" s="60">
        <v>5682</v>
      </c>
      <c r="F445" s="60">
        <v>38</v>
      </c>
      <c r="G445" s="60">
        <v>34</v>
      </c>
      <c r="H445" s="60">
        <v>6</v>
      </c>
      <c r="I445" s="60">
        <v>9</v>
      </c>
      <c r="J445" s="60">
        <v>18</v>
      </c>
      <c r="K445" s="60">
        <v>20</v>
      </c>
      <c r="L445" s="60">
        <v>17</v>
      </c>
      <c r="M445" s="60">
        <v>9</v>
      </c>
      <c r="N445" s="60">
        <v>8</v>
      </c>
      <c r="O445" s="60">
        <v>29</v>
      </c>
      <c r="P445" s="60">
        <v>0</v>
      </c>
      <c r="Q445" s="60">
        <v>12</v>
      </c>
      <c r="R445" s="60">
        <v>5</v>
      </c>
      <c r="V445" s="64"/>
      <c r="W445" s="64"/>
      <c r="X445" s="64"/>
      <c r="Y445" s="64"/>
      <c r="Z445" s="64"/>
      <c r="AA445" s="64"/>
      <c r="AB445" s="64"/>
      <c r="AC445" s="64"/>
    </row>
    <row r="446" spans="1:29" x14ac:dyDescent="0.25">
      <c r="A446" s="60" t="s">
        <v>290</v>
      </c>
      <c r="B446" s="62">
        <v>44743</v>
      </c>
      <c r="C446" s="62">
        <v>44746</v>
      </c>
      <c r="D446" s="60" t="s">
        <v>68</v>
      </c>
      <c r="E446" s="60">
        <v>5875</v>
      </c>
      <c r="F446" s="60">
        <v>46</v>
      </c>
      <c r="G446" s="60">
        <v>30</v>
      </c>
      <c r="H446" s="60">
        <v>13</v>
      </c>
      <c r="I446" s="60">
        <v>6</v>
      </c>
      <c r="J446" s="60">
        <v>16</v>
      </c>
      <c r="K446" s="60">
        <v>18</v>
      </c>
      <c r="L446" s="60">
        <v>17</v>
      </c>
      <c r="M446" s="60">
        <v>18</v>
      </c>
      <c r="N446" s="60">
        <v>18</v>
      </c>
      <c r="O446" s="60">
        <v>27</v>
      </c>
      <c r="P446" s="60">
        <v>0</v>
      </c>
      <c r="Q446" s="60">
        <v>7</v>
      </c>
      <c r="R446" s="60">
        <v>3</v>
      </c>
      <c r="V446" s="64"/>
      <c r="W446" s="64"/>
      <c r="X446" s="64"/>
      <c r="Y446" s="64"/>
      <c r="Z446" s="64"/>
      <c r="AA446" s="64"/>
      <c r="AB446" s="64"/>
      <c r="AC446" s="64"/>
    </row>
    <row r="447" spans="1:29" x14ac:dyDescent="0.25">
      <c r="A447" s="60" t="s">
        <v>290</v>
      </c>
      <c r="B447" s="62">
        <v>44743</v>
      </c>
      <c r="C447" s="62">
        <v>44746</v>
      </c>
      <c r="D447" s="60" t="s">
        <v>82</v>
      </c>
      <c r="E447" s="60">
        <v>7578</v>
      </c>
      <c r="F447" s="60">
        <v>95</v>
      </c>
      <c r="G447" s="60">
        <v>92</v>
      </c>
      <c r="H447" s="60">
        <v>34</v>
      </c>
      <c r="I447" s="60">
        <v>14</v>
      </c>
      <c r="J447" s="60">
        <v>54</v>
      </c>
      <c r="K447" s="60">
        <v>56</v>
      </c>
      <c r="L447" s="60">
        <v>52</v>
      </c>
      <c r="M447" s="60">
        <v>45</v>
      </c>
      <c r="N447" s="60">
        <v>48</v>
      </c>
      <c r="O447" s="60">
        <v>85</v>
      </c>
      <c r="P447" s="60">
        <v>0</v>
      </c>
      <c r="Q447" s="60">
        <v>19</v>
      </c>
      <c r="R447" s="60">
        <v>3</v>
      </c>
      <c r="V447" s="64"/>
      <c r="W447" s="64"/>
      <c r="X447" s="64"/>
      <c r="Y447" s="64"/>
      <c r="Z447" s="64"/>
      <c r="AA447" s="64"/>
      <c r="AB447" s="64"/>
      <c r="AC447" s="64"/>
    </row>
    <row r="448" spans="1:29" x14ac:dyDescent="0.25">
      <c r="A448" s="60" t="s">
        <v>290</v>
      </c>
      <c r="B448" s="62">
        <v>44743</v>
      </c>
      <c r="C448" s="62">
        <v>44746</v>
      </c>
      <c r="D448" s="60" t="s">
        <v>85</v>
      </c>
      <c r="E448" s="60">
        <v>3445</v>
      </c>
      <c r="F448" s="60">
        <v>27</v>
      </c>
      <c r="G448" s="60">
        <v>22</v>
      </c>
      <c r="H448" s="60">
        <v>9</v>
      </c>
      <c r="I448" s="60">
        <v>15</v>
      </c>
      <c r="J448" s="60">
        <v>18</v>
      </c>
      <c r="K448" s="60">
        <v>18</v>
      </c>
      <c r="L448" s="60">
        <v>18</v>
      </c>
      <c r="M448" s="60">
        <v>15</v>
      </c>
      <c r="N448" s="60">
        <v>12</v>
      </c>
      <c r="O448" s="60">
        <v>20</v>
      </c>
      <c r="P448" s="60">
        <v>0</v>
      </c>
      <c r="Q448" s="60">
        <v>10</v>
      </c>
      <c r="R448" s="60">
        <v>4</v>
      </c>
      <c r="V448" s="64"/>
      <c r="W448" s="64"/>
      <c r="X448" s="64"/>
      <c r="Y448" s="64"/>
      <c r="Z448" s="64"/>
      <c r="AA448" s="64"/>
      <c r="AB448" s="64"/>
      <c r="AC448" s="64"/>
    </row>
    <row r="449" spans="1:29" x14ac:dyDescent="0.25">
      <c r="A449" s="60" t="s">
        <v>290</v>
      </c>
      <c r="B449" s="62">
        <v>44743</v>
      </c>
      <c r="C449" s="62">
        <v>44746</v>
      </c>
      <c r="D449" s="60" t="s">
        <v>93</v>
      </c>
      <c r="E449" s="60">
        <v>9684</v>
      </c>
      <c r="F449" s="60">
        <v>124</v>
      </c>
      <c r="G449" s="60">
        <v>124</v>
      </c>
      <c r="H449" s="60">
        <v>8</v>
      </c>
      <c r="I449" s="60">
        <v>12</v>
      </c>
      <c r="J449" s="60">
        <v>32</v>
      </c>
      <c r="K449" s="60">
        <v>39</v>
      </c>
      <c r="L449" s="60">
        <v>29</v>
      </c>
      <c r="M449" s="60">
        <v>33</v>
      </c>
      <c r="N449" s="60">
        <v>35</v>
      </c>
      <c r="O449" s="60">
        <v>86</v>
      </c>
      <c r="P449" s="60">
        <v>0</v>
      </c>
      <c r="Q449" s="60">
        <v>51</v>
      </c>
      <c r="R449" s="60">
        <v>2</v>
      </c>
      <c r="V449" s="64"/>
      <c r="W449" s="64"/>
      <c r="X449" s="64"/>
      <c r="Y449" s="64"/>
      <c r="Z449" s="64"/>
      <c r="AA449" s="64"/>
      <c r="AB449" s="64"/>
      <c r="AC449" s="64"/>
    </row>
    <row r="450" spans="1:29" x14ac:dyDescent="0.25">
      <c r="A450" s="60" t="s">
        <v>290</v>
      </c>
      <c r="B450" s="62">
        <v>44774</v>
      </c>
      <c r="C450" s="62">
        <v>44775</v>
      </c>
      <c r="D450" s="60" t="s">
        <v>144</v>
      </c>
      <c r="E450" s="60">
        <v>5416</v>
      </c>
      <c r="F450" s="60">
        <v>33</v>
      </c>
      <c r="G450" s="60">
        <v>33</v>
      </c>
      <c r="H450" s="60">
        <v>15</v>
      </c>
      <c r="I450" s="60">
        <v>3</v>
      </c>
      <c r="J450" s="60">
        <v>22</v>
      </c>
      <c r="K450" s="60">
        <v>24</v>
      </c>
      <c r="L450" s="60">
        <v>22</v>
      </c>
      <c r="M450" s="60">
        <v>19</v>
      </c>
      <c r="N450" s="60">
        <v>20</v>
      </c>
      <c r="O450" s="60">
        <v>32</v>
      </c>
      <c r="P450" s="60">
        <v>0</v>
      </c>
      <c r="Q450" s="60">
        <v>9</v>
      </c>
      <c r="R450" s="60">
        <v>3</v>
      </c>
      <c r="V450" s="64"/>
      <c r="W450" s="64"/>
      <c r="X450" s="64"/>
      <c r="Y450" s="64"/>
      <c r="Z450" s="64"/>
      <c r="AA450" s="64"/>
      <c r="AB450" s="64"/>
      <c r="AC450" s="64"/>
    </row>
    <row r="451" spans="1:29" x14ac:dyDescent="0.25">
      <c r="A451" s="60" t="s">
        <v>290</v>
      </c>
      <c r="B451" s="62">
        <v>44774</v>
      </c>
      <c r="C451" s="62">
        <v>44775</v>
      </c>
      <c r="D451" s="60" t="s">
        <v>85</v>
      </c>
      <c r="E451" s="60">
        <v>3463</v>
      </c>
      <c r="F451" s="60">
        <v>30</v>
      </c>
      <c r="G451" s="60">
        <v>25</v>
      </c>
      <c r="H451" s="60">
        <v>10</v>
      </c>
      <c r="I451" s="60">
        <v>16</v>
      </c>
      <c r="J451" s="60">
        <v>19</v>
      </c>
      <c r="K451" s="60">
        <v>19</v>
      </c>
      <c r="L451" s="60">
        <v>18</v>
      </c>
      <c r="M451" s="60">
        <v>17</v>
      </c>
      <c r="N451" s="60">
        <v>14</v>
      </c>
      <c r="O451" s="60">
        <v>22</v>
      </c>
      <c r="P451" s="60">
        <v>0</v>
      </c>
      <c r="Q451" s="60">
        <v>11</v>
      </c>
      <c r="R451" s="60">
        <v>6</v>
      </c>
      <c r="V451" s="64"/>
      <c r="W451" s="64"/>
      <c r="X451" s="64"/>
      <c r="Y451" s="64"/>
      <c r="Z451" s="64"/>
      <c r="AA451" s="64"/>
      <c r="AB451" s="64"/>
      <c r="AC451" s="64"/>
    </row>
    <row r="452" spans="1:29" x14ac:dyDescent="0.25">
      <c r="A452" s="60" t="s">
        <v>290</v>
      </c>
      <c r="B452" s="62">
        <v>44774</v>
      </c>
      <c r="C452" s="62">
        <v>44775</v>
      </c>
      <c r="D452" s="60" t="s">
        <v>82</v>
      </c>
      <c r="E452" s="60">
        <v>7604</v>
      </c>
      <c r="F452" s="60">
        <v>96</v>
      </c>
      <c r="G452" s="60">
        <v>93</v>
      </c>
      <c r="H452" s="60">
        <v>36</v>
      </c>
      <c r="I452" s="60">
        <v>15</v>
      </c>
      <c r="J452" s="60">
        <v>57</v>
      </c>
      <c r="K452" s="60">
        <v>58</v>
      </c>
      <c r="L452" s="60">
        <v>53</v>
      </c>
      <c r="M452" s="60">
        <v>46</v>
      </c>
      <c r="N452" s="60">
        <v>49</v>
      </c>
      <c r="O452" s="60">
        <v>86</v>
      </c>
      <c r="P452" s="60">
        <v>0</v>
      </c>
      <c r="Q452" s="60">
        <v>21</v>
      </c>
      <c r="R452" s="60">
        <v>3</v>
      </c>
      <c r="V452" s="64"/>
      <c r="W452" s="64"/>
      <c r="X452" s="64"/>
      <c r="Y452" s="64"/>
      <c r="Z452" s="64"/>
      <c r="AA452" s="64"/>
      <c r="AB452" s="64"/>
      <c r="AC452" s="64"/>
    </row>
    <row r="453" spans="1:29" x14ac:dyDescent="0.25">
      <c r="A453" s="60" t="s">
        <v>290</v>
      </c>
      <c r="B453" s="62">
        <v>44774</v>
      </c>
      <c r="C453" s="62">
        <v>44775</v>
      </c>
      <c r="D453" s="60" t="s">
        <v>81</v>
      </c>
      <c r="E453" s="60">
        <v>5694</v>
      </c>
      <c r="F453" s="60">
        <v>37</v>
      </c>
      <c r="G453" s="60">
        <v>33</v>
      </c>
      <c r="H453" s="60">
        <v>7</v>
      </c>
      <c r="I453" s="60">
        <v>11</v>
      </c>
      <c r="J453" s="60">
        <v>20</v>
      </c>
      <c r="K453" s="60">
        <v>21</v>
      </c>
      <c r="L453" s="60">
        <v>19</v>
      </c>
      <c r="M453" s="60">
        <v>12</v>
      </c>
      <c r="N453" s="60">
        <v>10</v>
      </c>
      <c r="O453" s="60">
        <v>29</v>
      </c>
      <c r="P453" s="60">
        <v>0</v>
      </c>
      <c r="Q453" s="60">
        <v>13</v>
      </c>
      <c r="R453" s="60">
        <v>5</v>
      </c>
      <c r="V453" s="64"/>
      <c r="W453" s="64"/>
      <c r="X453" s="64"/>
      <c r="Y453" s="64"/>
      <c r="Z453" s="64"/>
      <c r="AA453" s="64"/>
      <c r="AB453" s="64"/>
      <c r="AC453" s="64"/>
    </row>
    <row r="454" spans="1:29" x14ac:dyDescent="0.25">
      <c r="A454" s="60" t="s">
        <v>290</v>
      </c>
      <c r="B454" s="62">
        <v>44774</v>
      </c>
      <c r="C454" s="62">
        <v>44775</v>
      </c>
      <c r="D454" s="60" t="s">
        <v>79</v>
      </c>
      <c r="E454" s="60">
        <v>5792</v>
      </c>
      <c r="F454" s="60">
        <v>34</v>
      </c>
      <c r="G454" s="60">
        <v>30</v>
      </c>
      <c r="H454" s="60">
        <v>11</v>
      </c>
      <c r="I454" s="60">
        <v>15</v>
      </c>
      <c r="J454" s="60">
        <v>16</v>
      </c>
      <c r="K454" s="60">
        <v>16</v>
      </c>
      <c r="L454" s="60">
        <v>17</v>
      </c>
      <c r="M454" s="60">
        <v>16</v>
      </c>
      <c r="N454" s="60">
        <v>14</v>
      </c>
      <c r="O454" s="60">
        <v>26</v>
      </c>
      <c r="P454" s="60">
        <v>0</v>
      </c>
      <c r="Q454" s="60">
        <v>20</v>
      </c>
      <c r="R454" s="60">
        <v>10</v>
      </c>
      <c r="V454" s="64"/>
      <c r="W454" s="64"/>
      <c r="X454" s="64"/>
      <c r="Y454" s="64"/>
      <c r="Z454" s="64"/>
      <c r="AA454" s="64"/>
      <c r="AB454" s="64"/>
      <c r="AC454" s="64"/>
    </row>
    <row r="455" spans="1:29" x14ac:dyDescent="0.25">
      <c r="A455" s="60" t="s">
        <v>290</v>
      </c>
      <c r="B455" s="62">
        <v>44774</v>
      </c>
      <c r="C455" s="62">
        <v>44775</v>
      </c>
      <c r="D455" s="60" t="s">
        <v>165</v>
      </c>
      <c r="E455" s="60">
        <v>4407</v>
      </c>
      <c r="F455" s="60">
        <v>27</v>
      </c>
      <c r="G455" s="60">
        <v>27</v>
      </c>
      <c r="H455" s="60">
        <v>9</v>
      </c>
      <c r="I455" s="60">
        <v>5</v>
      </c>
      <c r="J455" s="60">
        <v>14</v>
      </c>
      <c r="K455" s="60">
        <v>19</v>
      </c>
      <c r="L455" s="60">
        <v>17</v>
      </c>
      <c r="M455" s="60">
        <v>12</v>
      </c>
      <c r="N455" s="60">
        <v>13</v>
      </c>
      <c r="O455" s="60">
        <v>23</v>
      </c>
      <c r="P455" s="60">
        <v>0</v>
      </c>
      <c r="Q455" s="60">
        <v>10</v>
      </c>
      <c r="R455" s="60">
        <v>2</v>
      </c>
      <c r="V455" s="64"/>
      <c r="W455" s="64"/>
      <c r="X455" s="64"/>
      <c r="Y455" s="64"/>
      <c r="Z455" s="64"/>
      <c r="AA455" s="64"/>
      <c r="AB455" s="64"/>
      <c r="AC455" s="64"/>
    </row>
    <row r="456" spans="1:29" x14ac:dyDescent="0.25">
      <c r="A456" s="60" t="s">
        <v>290</v>
      </c>
      <c r="B456" s="62">
        <v>44774</v>
      </c>
      <c r="C456" s="62">
        <v>44775</v>
      </c>
      <c r="D456" s="60" t="s">
        <v>50</v>
      </c>
      <c r="E456" s="60">
        <v>14044</v>
      </c>
      <c r="F456" s="60">
        <v>108</v>
      </c>
      <c r="G456" s="60">
        <v>61</v>
      </c>
      <c r="H456" s="60">
        <v>13</v>
      </c>
      <c r="I456" s="60">
        <v>24</v>
      </c>
      <c r="J456" s="60">
        <v>30</v>
      </c>
      <c r="K456" s="60">
        <v>35</v>
      </c>
      <c r="L456" s="60">
        <v>26</v>
      </c>
      <c r="M456" s="60">
        <v>47</v>
      </c>
      <c r="N456" s="60">
        <v>34</v>
      </c>
      <c r="O456" s="60">
        <v>56</v>
      </c>
      <c r="P456" s="60">
        <v>0</v>
      </c>
      <c r="Q456" s="60">
        <v>16</v>
      </c>
      <c r="R456" s="60">
        <v>4</v>
      </c>
      <c r="V456" s="64"/>
      <c r="W456" s="64"/>
      <c r="X456" s="64"/>
      <c r="Y456" s="64"/>
      <c r="Z456" s="64"/>
      <c r="AA456" s="64"/>
      <c r="AB456" s="64"/>
      <c r="AC456" s="64"/>
    </row>
    <row r="457" spans="1:29" x14ac:dyDescent="0.25">
      <c r="A457" s="60" t="s">
        <v>290</v>
      </c>
      <c r="B457" s="62">
        <v>44774</v>
      </c>
      <c r="C457" s="62">
        <v>44775</v>
      </c>
      <c r="D457" s="60" t="s">
        <v>132</v>
      </c>
      <c r="E457" s="60">
        <v>2167</v>
      </c>
      <c r="F457" s="60">
        <v>18</v>
      </c>
      <c r="G457" s="60">
        <v>18</v>
      </c>
      <c r="H457" s="60">
        <v>3</v>
      </c>
      <c r="I457" s="60">
        <v>5</v>
      </c>
      <c r="J457" s="60">
        <v>7</v>
      </c>
      <c r="K457" s="60">
        <v>12</v>
      </c>
      <c r="L457" s="60">
        <v>11</v>
      </c>
      <c r="M457" s="60">
        <v>9</v>
      </c>
      <c r="N457" s="60">
        <v>8</v>
      </c>
      <c r="O457" s="60">
        <v>16</v>
      </c>
      <c r="P457" s="60">
        <v>0</v>
      </c>
      <c r="Q457" s="60">
        <v>11</v>
      </c>
      <c r="R457" s="60">
        <v>3</v>
      </c>
      <c r="V457" s="64"/>
      <c r="W457" s="64"/>
      <c r="X457" s="64"/>
      <c r="Y457" s="64"/>
      <c r="Z457" s="64"/>
      <c r="AA457" s="64"/>
      <c r="AB457" s="64"/>
      <c r="AC457" s="64"/>
    </row>
    <row r="458" spans="1:29" x14ac:dyDescent="0.25">
      <c r="A458" s="60" t="s">
        <v>290</v>
      </c>
      <c r="B458" s="62">
        <v>44774</v>
      </c>
      <c r="C458" s="62">
        <v>44775</v>
      </c>
      <c r="D458" s="60" t="s">
        <v>68</v>
      </c>
      <c r="E458" s="60">
        <v>5899</v>
      </c>
      <c r="F458" s="60">
        <v>46</v>
      </c>
      <c r="G458" s="60">
        <v>30</v>
      </c>
      <c r="H458" s="60">
        <v>14</v>
      </c>
      <c r="I458" s="60">
        <v>6</v>
      </c>
      <c r="J458" s="60">
        <v>17</v>
      </c>
      <c r="K458" s="60">
        <v>19</v>
      </c>
      <c r="L458" s="60">
        <v>19</v>
      </c>
      <c r="M458" s="60">
        <v>18</v>
      </c>
      <c r="N458" s="60">
        <v>18</v>
      </c>
      <c r="O458" s="60">
        <v>27</v>
      </c>
      <c r="P458" s="60">
        <v>0</v>
      </c>
      <c r="Q458" s="60">
        <v>7</v>
      </c>
      <c r="R458" s="60">
        <v>3</v>
      </c>
      <c r="V458" s="64"/>
      <c r="W458" s="64"/>
      <c r="X458" s="64"/>
      <c r="Y458" s="64"/>
      <c r="Z458" s="64"/>
      <c r="AA458" s="64"/>
      <c r="AB458" s="64"/>
      <c r="AC458" s="64"/>
    </row>
    <row r="459" spans="1:29" x14ac:dyDescent="0.25">
      <c r="A459" s="60" t="s">
        <v>290</v>
      </c>
      <c r="B459" s="62">
        <v>44774</v>
      </c>
      <c r="C459" s="62">
        <v>44775</v>
      </c>
      <c r="D459" s="60" t="s">
        <v>59</v>
      </c>
      <c r="E459" s="60">
        <v>7250</v>
      </c>
      <c r="F459" s="60">
        <v>64</v>
      </c>
      <c r="G459" s="60">
        <v>61</v>
      </c>
      <c r="H459" s="60">
        <v>10</v>
      </c>
      <c r="I459" s="60">
        <v>18</v>
      </c>
      <c r="J459" s="60">
        <v>24</v>
      </c>
      <c r="K459" s="60">
        <v>32</v>
      </c>
      <c r="L459" s="60">
        <v>18</v>
      </c>
      <c r="M459" s="60">
        <v>52</v>
      </c>
      <c r="N459" s="60">
        <v>32</v>
      </c>
      <c r="O459" s="60">
        <v>56</v>
      </c>
      <c r="P459" s="60">
        <v>0</v>
      </c>
      <c r="Q459" s="60">
        <v>16</v>
      </c>
      <c r="R459" s="60">
        <v>6</v>
      </c>
      <c r="V459" s="64"/>
      <c r="W459" s="64"/>
      <c r="X459" s="64"/>
      <c r="Y459" s="64"/>
      <c r="Z459" s="64"/>
      <c r="AA459" s="64"/>
      <c r="AB459" s="64"/>
      <c r="AC459" s="64"/>
    </row>
    <row r="460" spans="1:29" x14ac:dyDescent="0.25">
      <c r="A460" s="60" t="s">
        <v>290</v>
      </c>
      <c r="B460" s="62">
        <v>44774</v>
      </c>
      <c r="C460" s="62">
        <v>44775</v>
      </c>
      <c r="D460" s="60" t="s">
        <v>118</v>
      </c>
      <c r="E460" s="60">
        <v>8677</v>
      </c>
      <c r="F460" s="60">
        <v>73</v>
      </c>
      <c r="G460" s="60">
        <v>64</v>
      </c>
      <c r="H460" s="60">
        <v>19</v>
      </c>
      <c r="I460" s="60">
        <v>29</v>
      </c>
      <c r="J460" s="60">
        <v>38</v>
      </c>
      <c r="K460" s="60">
        <v>36</v>
      </c>
      <c r="L460" s="60">
        <v>34</v>
      </c>
      <c r="M460" s="60">
        <v>38</v>
      </c>
      <c r="N460" s="60">
        <v>36</v>
      </c>
      <c r="O460" s="60">
        <v>59</v>
      </c>
      <c r="P460" s="60">
        <v>0</v>
      </c>
      <c r="Q460" s="60">
        <v>22</v>
      </c>
      <c r="R460" s="60">
        <v>5</v>
      </c>
      <c r="V460" s="64"/>
      <c r="W460" s="64"/>
      <c r="X460" s="64"/>
      <c r="Y460" s="64"/>
      <c r="Z460" s="64"/>
      <c r="AA460" s="64"/>
      <c r="AB460" s="64"/>
      <c r="AC460" s="64"/>
    </row>
    <row r="461" spans="1:29" x14ac:dyDescent="0.25">
      <c r="A461" s="60" t="s">
        <v>290</v>
      </c>
      <c r="B461" s="62">
        <v>44774</v>
      </c>
      <c r="C461" s="62">
        <v>44775</v>
      </c>
      <c r="D461" s="60" t="s">
        <v>56</v>
      </c>
      <c r="E461" s="60">
        <v>6538</v>
      </c>
      <c r="F461" s="60">
        <v>35</v>
      </c>
      <c r="G461" s="60">
        <v>30</v>
      </c>
      <c r="H461" s="60">
        <v>16</v>
      </c>
      <c r="I461" s="60">
        <v>13</v>
      </c>
      <c r="J461" s="60">
        <v>23</v>
      </c>
      <c r="K461" s="60">
        <v>23</v>
      </c>
      <c r="L461" s="60">
        <v>17</v>
      </c>
      <c r="M461" s="60">
        <v>22</v>
      </c>
      <c r="N461" s="60">
        <v>21</v>
      </c>
      <c r="O461" s="60">
        <v>28</v>
      </c>
      <c r="P461" s="60">
        <v>0</v>
      </c>
      <c r="Q461" s="60">
        <v>15</v>
      </c>
      <c r="R461" s="60">
        <v>6</v>
      </c>
      <c r="V461" s="64"/>
      <c r="W461" s="64"/>
      <c r="X461" s="64"/>
      <c r="Y461" s="64"/>
      <c r="Z461" s="64"/>
      <c r="AA461" s="64"/>
      <c r="AB461" s="64"/>
      <c r="AC461" s="64"/>
    </row>
    <row r="462" spans="1:29" x14ac:dyDescent="0.25">
      <c r="A462" s="60" t="s">
        <v>290</v>
      </c>
      <c r="B462" s="62">
        <v>44774</v>
      </c>
      <c r="C462" s="62">
        <v>44775</v>
      </c>
      <c r="D462" s="60" t="s">
        <v>54</v>
      </c>
      <c r="E462" s="60">
        <v>12406</v>
      </c>
      <c r="F462" s="60">
        <v>103</v>
      </c>
      <c r="G462" s="60">
        <v>98</v>
      </c>
      <c r="H462" s="60">
        <v>13</v>
      </c>
      <c r="I462" s="60">
        <v>18</v>
      </c>
      <c r="J462" s="60">
        <v>36</v>
      </c>
      <c r="K462" s="60">
        <v>41</v>
      </c>
      <c r="L462" s="60">
        <v>46</v>
      </c>
      <c r="M462" s="60">
        <v>45</v>
      </c>
      <c r="N462" s="60">
        <v>46</v>
      </c>
      <c r="O462" s="60">
        <v>79</v>
      </c>
      <c r="P462" s="60">
        <v>0</v>
      </c>
      <c r="Q462" s="60">
        <v>32</v>
      </c>
      <c r="R462" s="60">
        <v>4</v>
      </c>
      <c r="V462" s="64"/>
      <c r="W462" s="64"/>
      <c r="X462" s="64"/>
      <c r="Y462" s="64"/>
      <c r="Z462" s="64"/>
      <c r="AA462" s="64"/>
      <c r="AB462" s="64"/>
      <c r="AC462" s="64"/>
    </row>
    <row r="463" spans="1:29" x14ac:dyDescent="0.25">
      <c r="A463" s="60" t="s">
        <v>290</v>
      </c>
      <c r="B463" s="62">
        <v>44774</v>
      </c>
      <c r="C463" s="62">
        <v>44775</v>
      </c>
      <c r="D463" s="60" t="s">
        <v>52</v>
      </c>
      <c r="E463" s="60">
        <v>5740</v>
      </c>
      <c r="F463" s="60">
        <v>35</v>
      </c>
      <c r="G463" s="60">
        <v>31</v>
      </c>
      <c r="H463" s="60">
        <v>12</v>
      </c>
      <c r="I463" s="60">
        <v>6</v>
      </c>
      <c r="J463" s="60">
        <v>26</v>
      </c>
      <c r="K463" s="60">
        <v>27</v>
      </c>
      <c r="L463" s="60">
        <v>16</v>
      </c>
      <c r="M463" s="60">
        <v>26</v>
      </c>
      <c r="N463" s="60">
        <v>25</v>
      </c>
      <c r="O463" s="60">
        <v>30</v>
      </c>
      <c r="P463" s="60">
        <v>0</v>
      </c>
      <c r="Q463" s="60">
        <v>11</v>
      </c>
      <c r="R463" s="60">
        <v>4</v>
      </c>
      <c r="V463" s="64"/>
      <c r="W463" s="64"/>
      <c r="X463" s="64"/>
      <c r="Y463" s="64"/>
      <c r="Z463" s="64"/>
      <c r="AA463" s="64"/>
      <c r="AB463" s="64"/>
      <c r="AC463" s="64"/>
    </row>
    <row r="464" spans="1:29" x14ac:dyDescent="0.25">
      <c r="A464" s="60" t="s">
        <v>290</v>
      </c>
      <c r="B464" s="62">
        <v>44774</v>
      </c>
      <c r="C464" s="62">
        <v>44775</v>
      </c>
      <c r="D464" s="60" t="s">
        <v>10</v>
      </c>
      <c r="E464" s="60">
        <v>4874</v>
      </c>
      <c r="F464" s="60">
        <v>48</v>
      </c>
      <c r="G464" s="60">
        <v>41</v>
      </c>
      <c r="H464" s="60">
        <v>23</v>
      </c>
      <c r="I464" s="60">
        <v>29</v>
      </c>
      <c r="J464" s="60">
        <v>30</v>
      </c>
      <c r="K464" s="60">
        <v>32</v>
      </c>
      <c r="L464" s="60">
        <v>32</v>
      </c>
      <c r="M464" s="60">
        <v>30</v>
      </c>
      <c r="N464" s="60">
        <v>26</v>
      </c>
      <c r="O464" s="60">
        <v>40</v>
      </c>
      <c r="P464" s="60">
        <v>0</v>
      </c>
      <c r="Q464" s="60">
        <v>23</v>
      </c>
      <c r="R464" s="60">
        <v>13</v>
      </c>
      <c r="V464" s="64"/>
      <c r="W464" s="64"/>
      <c r="X464" s="64"/>
      <c r="Y464" s="64"/>
      <c r="Z464" s="64"/>
      <c r="AA464" s="64"/>
      <c r="AB464" s="64"/>
      <c r="AC464" s="64"/>
    </row>
    <row r="465" spans="1:29" x14ac:dyDescent="0.25">
      <c r="A465" s="60" t="s">
        <v>290</v>
      </c>
      <c r="B465" s="62">
        <v>44774</v>
      </c>
      <c r="C465" s="62">
        <v>44775</v>
      </c>
      <c r="D465" s="60" t="s">
        <v>21</v>
      </c>
      <c r="E465" s="60">
        <v>7973</v>
      </c>
      <c r="F465" s="60">
        <v>70</v>
      </c>
      <c r="G465" s="60">
        <v>65</v>
      </c>
      <c r="H465" s="60">
        <v>9</v>
      </c>
      <c r="I465" s="60">
        <v>7</v>
      </c>
      <c r="J465" s="60">
        <v>24</v>
      </c>
      <c r="K465" s="60">
        <v>38</v>
      </c>
      <c r="L465" s="60">
        <v>31</v>
      </c>
      <c r="M465" s="60">
        <v>33</v>
      </c>
      <c r="N465" s="60">
        <v>32</v>
      </c>
      <c r="O465" s="60">
        <v>54</v>
      </c>
      <c r="P465" s="60">
        <v>0</v>
      </c>
      <c r="Q465" s="60">
        <v>31</v>
      </c>
      <c r="R465" s="60">
        <v>2</v>
      </c>
      <c r="V465" s="64"/>
      <c r="W465" s="64"/>
      <c r="X465" s="64"/>
      <c r="Y465" s="64"/>
      <c r="Z465" s="64"/>
      <c r="AA465" s="64"/>
      <c r="AB465" s="64"/>
      <c r="AC465" s="64"/>
    </row>
    <row r="466" spans="1:29" x14ac:dyDescent="0.25">
      <c r="A466" s="60" t="s">
        <v>290</v>
      </c>
      <c r="B466" s="62">
        <v>44774</v>
      </c>
      <c r="C466" s="62">
        <v>44775</v>
      </c>
      <c r="D466" s="60" t="s">
        <v>22</v>
      </c>
      <c r="E466" s="60">
        <v>6355</v>
      </c>
      <c r="F466" s="60">
        <v>44</v>
      </c>
      <c r="G466" s="60">
        <v>43</v>
      </c>
      <c r="H466" s="60">
        <v>17</v>
      </c>
      <c r="I466" s="60">
        <v>15</v>
      </c>
      <c r="J466" s="60">
        <v>32</v>
      </c>
      <c r="K466" s="60">
        <v>34</v>
      </c>
      <c r="L466" s="60">
        <v>28</v>
      </c>
      <c r="M466" s="60">
        <v>29</v>
      </c>
      <c r="N466" s="60">
        <v>28</v>
      </c>
      <c r="O466" s="60">
        <v>43</v>
      </c>
      <c r="P466" s="60">
        <v>0</v>
      </c>
      <c r="Q466" s="60">
        <v>8</v>
      </c>
      <c r="R466" s="60">
        <v>2</v>
      </c>
      <c r="V466" s="64"/>
      <c r="W466" s="64"/>
      <c r="X466" s="64"/>
      <c r="Y466" s="64"/>
      <c r="Z466" s="64"/>
      <c r="AA466" s="64"/>
      <c r="AB466" s="64"/>
      <c r="AC466" s="64"/>
    </row>
    <row r="467" spans="1:29" x14ac:dyDescent="0.25">
      <c r="A467" s="60" t="s">
        <v>290</v>
      </c>
      <c r="B467" s="62">
        <v>44774</v>
      </c>
      <c r="C467" s="62">
        <v>44775</v>
      </c>
      <c r="D467" s="60" t="s">
        <v>23</v>
      </c>
      <c r="E467" s="60">
        <v>6669</v>
      </c>
      <c r="F467" s="60">
        <v>50</v>
      </c>
      <c r="G467" s="60">
        <v>50</v>
      </c>
      <c r="H467" s="60">
        <v>18</v>
      </c>
      <c r="I467" s="60">
        <v>10</v>
      </c>
      <c r="J467" s="60">
        <v>33</v>
      </c>
      <c r="K467" s="60">
        <v>37</v>
      </c>
      <c r="L467" s="60">
        <v>32</v>
      </c>
      <c r="M467" s="60">
        <v>26</v>
      </c>
      <c r="N467" s="60">
        <v>23</v>
      </c>
      <c r="O467" s="60">
        <v>47</v>
      </c>
      <c r="P467" s="60">
        <v>0</v>
      </c>
      <c r="Q467" s="60">
        <v>16</v>
      </c>
      <c r="R467" s="60">
        <v>5</v>
      </c>
      <c r="V467" s="64"/>
      <c r="W467" s="64"/>
      <c r="X467" s="64"/>
      <c r="Y467" s="64"/>
      <c r="Z467" s="64"/>
      <c r="AA467" s="64"/>
      <c r="AB467" s="64"/>
      <c r="AC467" s="64"/>
    </row>
    <row r="468" spans="1:29" x14ac:dyDescent="0.25">
      <c r="A468" s="60" t="s">
        <v>290</v>
      </c>
      <c r="B468" s="62">
        <v>44774</v>
      </c>
      <c r="C468" s="62">
        <v>44775</v>
      </c>
      <c r="D468" s="60" t="s">
        <v>43</v>
      </c>
      <c r="E468" s="60">
        <v>7722</v>
      </c>
      <c r="F468" s="60">
        <v>91</v>
      </c>
      <c r="G468" s="60">
        <v>87</v>
      </c>
      <c r="H468" s="60">
        <v>30</v>
      </c>
      <c r="I468" s="60">
        <v>42</v>
      </c>
      <c r="J468" s="60">
        <v>67</v>
      </c>
      <c r="K468" s="60">
        <v>67</v>
      </c>
      <c r="L468" s="60">
        <v>41</v>
      </c>
      <c r="M468" s="60">
        <v>57</v>
      </c>
      <c r="N468" s="60">
        <v>57</v>
      </c>
      <c r="O468" s="60">
        <v>81</v>
      </c>
      <c r="P468" s="60">
        <v>0</v>
      </c>
      <c r="Q468" s="60">
        <v>53</v>
      </c>
      <c r="R468" s="60">
        <v>13</v>
      </c>
      <c r="V468" s="64"/>
      <c r="W468" s="64"/>
      <c r="X468" s="64"/>
      <c r="Y468" s="64"/>
      <c r="Z468" s="64"/>
      <c r="AA468" s="64"/>
      <c r="AB468" s="64"/>
      <c r="AC468" s="64"/>
    </row>
    <row r="469" spans="1:29" x14ac:dyDescent="0.25">
      <c r="A469" s="60" t="s">
        <v>290</v>
      </c>
      <c r="B469" s="62">
        <v>44774</v>
      </c>
      <c r="C469" s="62">
        <v>44775</v>
      </c>
      <c r="D469" s="60" t="s">
        <v>39</v>
      </c>
      <c r="E469" s="60">
        <v>7921</v>
      </c>
      <c r="F469" s="60">
        <v>37</v>
      </c>
      <c r="G469" s="60">
        <v>35</v>
      </c>
      <c r="H469" s="60">
        <v>16</v>
      </c>
      <c r="I469" s="60">
        <v>15</v>
      </c>
      <c r="J469" s="60">
        <v>26</v>
      </c>
      <c r="K469" s="60">
        <v>27</v>
      </c>
      <c r="L469" s="60">
        <v>20</v>
      </c>
      <c r="M469" s="60">
        <v>27</v>
      </c>
      <c r="N469" s="60">
        <v>25</v>
      </c>
      <c r="O469" s="60">
        <v>32</v>
      </c>
      <c r="P469" s="60">
        <v>0</v>
      </c>
      <c r="Q469" s="60">
        <v>13</v>
      </c>
      <c r="R469" s="60">
        <v>6</v>
      </c>
      <c r="V469" s="64"/>
      <c r="W469" s="64"/>
      <c r="X469" s="64"/>
      <c r="Y469" s="64"/>
      <c r="Z469" s="64"/>
      <c r="AA469" s="64"/>
      <c r="AB469" s="64"/>
      <c r="AC469" s="64"/>
    </row>
    <row r="470" spans="1:29" x14ac:dyDescent="0.25">
      <c r="A470" s="60" t="s">
        <v>290</v>
      </c>
      <c r="B470" s="62">
        <v>44774</v>
      </c>
      <c r="C470" s="62">
        <v>44775</v>
      </c>
      <c r="D470" s="60" t="s">
        <v>37</v>
      </c>
      <c r="E470" s="60">
        <v>6980</v>
      </c>
      <c r="F470" s="60">
        <v>81</v>
      </c>
      <c r="G470" s="60">
        <v>80</v>
      </c>
      <c r="H470" s="60">
        <v>69</v>
      </c>
      <c r="I470" s="60">
        <v>74</v>
      </c>
      <c r="J470" s="60">
        <v>75</v>
      </c>
      <c r="K470" s="60">
        <v>75</v>
      </c>
      <c r="L470" s="60">
        <v>73</v>
      </c>
      <c r="M470" s="60">
        <v>75</v>
      </c>
      <c r="N470" s="60">
        <v>74</v>
      </c>
      <c r="O470" s="60">
        <v>77</v>
      </c>
      <c r="P470" s="60">
        <v>0</v>
      </c>
      <c r="Q470" s="60">
        <v>75</v>
      </c>
      <c r="R470" s="60">
        <v>69</v>
      </c>
      <c r="V470" s="64"/>
      <c r="W470" s="64"/>
      <c r="X470" s="64"/>
      <c r="Y470" s="64"/>
      <c r="Z470" s="64"/>
      <c r="AA470" s="64"/>
      <c r="AB470" s="64"/>
      <c r="AC470" s="64"/>
    </row>
    <row r="471" spans="1:29" x14ac:dyDescent="0.25">
      <c r="A471" s="60" t="s">
        <v>290</v>
      </c>
      <c r="B471" s="62">
        <v>44774</v>
      </c>
      <c r="C471" s="62">
        <v>44775</v>
      </c>
      <c r="D471" s="60" t="s">
        <v>36</v>
      </c>
      <c r="E471" s="60">
        <v>10918</v>
      </c>
      <c r="F471" s="60">
        <v>96</v>
      </c>
      <c r="G471" s="60">
        <v>86</v>
      </c>
      <c r="H471" s="60">
        <v>33</v>
      </c>
      <c r="I471" s="60">
        <v>8</v>
      </c>
      <c r="J471" s="60">
        <v>43</v>
      </c>
      <c r="K471" s="60">
        <v>46</v>
      </c>
      <c r="L471" s="60">
        <v>44</v>
      </c>
      <c r="M471" s="60">
        <v>50</v>
      </c>
      <c r="N471" s="60">
        <v>54</v>
      </c>
      <c r="O471" s="60">
        <v>73</v>
      </c>
      <c r="P471" s="60">
        <v>0</v>
      </c>
      <c r="Q471" s="60">
        <v>26</v>
      </c>
      <c r="R471" s="60">
        <v>3</v>
      </c>
      <c r="V471" s="64"/>
      <c r="W471" s="64"/>
      <c r="X471" s="64"/>
      <c r="Y471" s="64"/>
      <c r="Z471" s="64"/>
      <c r="AA471" s="64"/>
      <c r="AB471" s="64"/>
      <c r="AC471" s="64"/>
    </row>
    <row r="472" spans="1:29" x14ac:dyDescent="0.25">
      <c r="A472" s="60" t="s">
        <v>290</v>
      </c>
      <c r="B472" s="62">
        <v>44774</v>
      </c>
      <c r="C472" s="62">
        <v>44775</v>
      </c>
      <c r="D472" s="60" t="s">
        <v>34</v>
      </c>
      <c r="E472" s="60">
        <v>5287</v>
      </c>
      <c r="F472" s="60">
        <v>38</v>
      </c>
      <c r="G472" s="60">
        <v>37</v>
      </c>
      <c r="H472" s="60">
        <v>11</v>
      </c>
      <c r="I472" s="60">
        <v>18</v>
      </c>
      <c r="J472" s="60">
        <v>30</v>
      </c>
      <c r="K472" s="60">
        <v>24</v>
      </c>
      <c r="L472" s="60">
        <v>15</v>
      </c>
      <c r="M472" s="60">
        <v>23</v>
      </c>
      <c r="N472" s="60">
        <v>26</v>
      </c>
      <c r="O472" s="60">
        <v>35</v>
      </c>
      <c r="P472" s="60">
        <v>0</v>
      </c>
      <c r="Q472" s="60">
        <v>21</v>
      </c>
      <c r="R472" s="60">
        <v>5</v>
      </c>
      <c r="V472" s="64"/>
      <c r="W472" s="64"/>
      <c r="X472" s="64"/>
      <c r="Y472" s="64"/>
      <c r="Z472" s="64"/>
      <c r="AA472" s="64"/>
      <c r="AB472" s="64"/>
      <c r="AC472" s="64"/>
    </row>
    <row r="473" spans="1:29" x14ac:dyDescent="0.25">
      <c r="A473" s="60" t="s">
        <v>290</v>
      </c>
      <c r="B473" s="62">
        <v>44774</v>
      </c>
      <c r="C473" s="62">
        <v>44775</v>
      </c>
      <c r="D473" s="60" t="s">
        <v>31</v>
      </c>
      <c r="E473" s="60">
        <v>6790</v>
      </c>
      <c r="F473" s="60">
        <v>52</v>
      </c>
      <c r="G473" s="60">
        <v>48</v>
      </c>
      <c r="H473" s="60">
        <v>34</v>
      </c>
      <c r="I473" s="60">
        <v>34</v>
      </c>
      <c r="J473" s="60">
        <v>35</v>
      </c>
      <c r="K473" s="60">
        <v>37</v>
      </c>
      <c r="L473" s="60">
        <v>38</v>
      </c>
      <c r="M473" s="60">
        <v>40</v>
      </c>
      <c r="N473" s="60">
        <v>41</v>
      </c>
      <c r="O473" s="60">
        <v>47</v>
      </c>
      <c r="P473" s="60">
        <v>0</v>
      </c>
      <c r="Q473" s="60">
        <v>34</v>
      </c>
      <c r="R473" s="60">
        <v>34</v>
      </c>
      <c r="V473" s="64"/>
      <c r="W473" s="64"/>
      <c r="X473" s="64"/>
      <c r="Y473" s="64"/>
      <c r="Z473" s="64"/>
      <c r="AA473" s="64"/>
      <c r="AB473" s="64"/>
      <c r="AC473" s="64"/>
    </row>
    <row r="474" spans="1:29" x14ac:dyDescent="0.25">
      <c r="A474" s="60" t="s">
        <v>290</v>
      </c>
      <c r="B474" s="62">
        <v>44774</v>
      </c>
      <c r="C474" s="62">
        <v>44775</v>
      </c>
      <c r="D474" s="60" t="s">
        <v>28</v>
      </c>
      <c r="E474" s="60">
        <v>4852</v>
      </c>
      <c r="F474" s="60">
        <v>39</v>
      </c>
      <c r="G474" s="60">
        <v>37</v>
      </c>
      <c r="H474" s="60">
        <v>11</v>
      </c>
      <c r="I474" s="60">
        <v>19</v>
      </c>
      <c r="J474" s="60">
        <v>25</v>
      </c>
      <c r="K474" s="60">
        <v>21</v>
      </c>
      <c r="L474" s="60">
        <v>13</v>
      </c>
      <c r="M474" s="60">
        <v>19</v>
      </c>
      <c r="N474" s="60">
        <v>22</v>
      </c>
      <c r="O474" s="60">
        <v>33</v>
      </c>
      <c r="P474" s="60">
        <v>0</v>
      </c>
      <c r="Q474" s="60">
        <v>10</v>
      </c>
      <c r="R474" s="60">
        <v>3</v>
      </c>
      <c r="V474" s="64"/>
      <c r="W474" s="64"/>
      <c r="X474" s="64"/>
      <c r="Y474" s="64"/>
      <c r="Z474" s="64"/>
      <c r="AA474" s="64"/>
      <c r="AB474" s="64"/>
      <c r="AC474" s="64"/>
    </row>
    <row r="475" spans="1:29" x14ac:dyDescent="0.25">
      <c r="A475" s="60" t="s">
        <v>290</v>
      </c>
      <c r="B475" s="62">
        <v>44774</v>
      </c>
      <c r="C475" s="62">
        <v>44775</v>
      </c>
      <c r="D475" s="60" t="s">
        <v>27</v>
      </c>
      <c r="E475" s="60">
        <v>6619</v>
      </c>
      <c r="F475" s="60">
        <v>79</v>
      </c>
      <c r="G475" s="60">
        <v>78</v>
      </c>
      <c r="H475" s="60">
        <v>21</v>
      </c>
      <c r="I475" s="60">
        <v>16</v>
      </c>
      <c r="J475" s="60">
        <v>66</v>
      </c>
      <c r="K475" s="60">
        <v>69</v>
      </c>
      <c r="L475" s="60">
        <v>31</v>
      </c>
      <c r="M475" s="60">
        <v>35</v>
      </c>
      <c r="N475" s="60">
        <v>40</v>
      </c>
      <c r="O475" s="60">
        <v>75</v>
      </c>
      <c r="P475" s="60">
        <v>0</v>
      </c>
      <c r="Q475" s="60">
        <v>39</v>
      </c>
      <c r="R475" s="60">
        <v>7</v>
      </c>
      <c r="V475" s="64"/>
      <c r="W475" s="64"/>
      <c r="X475" s="64"/>
      <c r="Y475" s="64"/>
      <c r="Z475" s="64"/>
      <c r="AA475" s="64"/>
      <c r="AB475" s="64"/>
      <c r="AC475" s="64"/>
    </row>
    <row r="476" spans="1:29" x14ac:dyDescent="0.25">
      <c r="A476" s="60" t="s">
        <v>290</v>
      </c>
      <c r="B476" s="62">
        <v>44774</v>
      </c>
      <c r="C476" s="62">
        <v>44775</v>
      </c>
      <c r="D476" s="60" t="s">
        <v>74</v>
      </c>
      <c r="E476" s="60">
        <v>4498</v>
      </c>
      <c r="F476" s="60">
        <v>51</v>
      </c>
      <c r="G476" s="60">
        <v>47</v>
      </c>
      <c r="H476" s="60">
        <v>12</v>
      </c>
      <c r="I476" s="60">
        <v>13</v>
      </c>
      <c r="J476" s="60">
        <v>25</v>
      </c>
      <c r="K476" s="60">
        <v>32</v>
      </c>
      <c r="L476" s="60">
        <v>26</v>
      </c>
      <c r="M476" s="60">
        <v>29</v>
      </c>
      <c r="N476" s="60">
        <v>27</v>
      </c>
      <c r="O476" s="60">
        <v>43</v>
      </c>
      <c r="P476" s="60">
        <v>0</v>
      </c>
      <c r="Q476" s="60">
        <v>32</v>
      </c>
      <c r="R476" s="60">
        <v>3</v>
      </c>
      <c r="V476" s="64"/>
      <c r="W476" s="64"/>
      <c r="X476" s="64"/>
      <c r="Y476" s="64"/>
      <c r="Z476" s="64"/>
      <c r="AA476" s="64"/>
      <c r="AB476" s="64"/>
      <c r="AC476" s="64"/>
    </row>
    <row r="477" spans="1:29" x14ac:dyDescent="0.25">
      <c r="A477" s="60" t="s">
        <v>290</v>
      </c>
      <c r="B477" s="62">
        <v>44774</v>
      </c>
      <c r="C477" s="62">
        <v>44775</v>
      </c>
      <c r="D477" s="60" t="s">
        <v>225</v>
      </c>
      <c r="E477" s="60">
        <v>6578</v>
      </c>
      <c r="F477" s="60">
        <v>48</v>
      </c>
      <c r="G477" s="60">
        <v>35</v>
      </c>
      <c r="H477" s="60">
        <v>3</v>
      </c>
      <c r="I477" s="60">
        <v>14</v>
      </c>
      <c r="J477" s="60">
        <v>7</v>
      </c>
      <c r="K477" s="60">
        <v>13</v>
      </c>
      <c r="L477" s="60">
        <v>15</v>
      </c>
      <c r="M477" s="60">
        <v>16</v>
      </c>
      <c r="N477" s="60">
        <v>17</v>
      </c>
      <c r="O477" s="60">
        <v>32</v>
      </c>
      <c r="P477" s="60">
        <v>0</v>
      </c>
      <c r="Q477" s="60">
        <v>12</v>
      </c>
      <c r="R477" s="60">
        <v>2</v>
      </c>
      <c r="V477" s="64"/>
      <c r="W477" s="64"/>
      <c r="X477" s="64"/>
      <c r="Y477" s="64"/>
      <c r="Z477" s="64"/>
      <c r="AA477" s="64"/>
      <c r="AB477" s="64"/>
      <c r="AC477" s="64"/>
    </row>
    <row r="478" spans="1:29" x14ac:dyDescent="0.25">
      <c r="A478" s="60" t="s">
        <v>290</v>
      </c>
      <c r="B478" s="62">
        <v>44774</v>
      </c>
      <c r="C478" s="62">
        <v>44775</v>
      </c>
      <c r="D478" s="60" t="s">
        <v>3</v>
      </c>
      <c r="E478" s="60">
        <v>5582</v>
      </c>
      <c r="F478" s="60">
        <v>43</v>
      </c>
      <c r="G478" s="60">
        <v>43</v>
      </c>
      <c r="H478" s="60">
        <v>6</v>
      </c>
      <c r="I478" s="60">
        <v>25</v>
      </c>
      <c r="J478" s="60">
        <v>38</v>
      </c>
      <c r="K478" s="60">
        <v>34</v>
      </c>
      <c r="L478" s="60">
        <v>9</v>
      </c>
      <c r="M478" s="60">
        <v>25</v>
      </c>
      <c r="N478" s="60">
        <v>25</v>
      </c>
      <c r="O478" s="60">
        <v>42</v>
      </c>
      <c r="P478" s="60">
        <v>0</v>
      </c>
      <c r="Q478" s="60">
        <v>41</v>
      </c>
      <c r="R478" s="60">
        <v>4</v>
      </c>
      <c r="V478" s="64"/>
      <c r="W478" s="64"/>
      <c r="X478" s="64"/>
      <c r="Y478" s="64"/>
      <c r="Z478" s="64"/>
      <c r="AA478" s="64"/>
      <c r="AB478" s="64"/>
      <c r="AC478" s="64"/>
    </row>
    <row r="479" spans="1:29" x14ac:dyDescent="0.25">
      <c r="A479" s="60" t="s">
        <v>290</v>
      </c>
      <c r="B479" s="62">
        <v>44774</v>
      </c>
      <c r="C479" s="62">
        <v>44775</v>
      </c>
      <c r="D479" s="60" t="s">
        <v>25</v>
      </c>
      <c r="E479" s="60">
        <v>4284</v>
      </c>
      <c r="F479" s="60">
        <v>32</v>
      </c>
      <c r="G479" s="60">
        <v>31</v>
      </c>
      <c r="H479" s="60">
        <v>15</v>
      </c>
      <c r="I479" s="60">
        <v>21</v>
      </c>
      <c r="J479" s="60">
        <v>23</v>
      </c>
      <c r="K479" s="60">
        <v>27</v>
      </c>
      <c r="L479" s="60">
        <v>19</v>
      </c>
      <c r="M479" s="60">
        <v>24</v>
      </c>
      <c r="N479" s="60">
        <v>25</v>
      </c>
      <c r="O479" s="60">
        <v>29</v>
      </c>
      <c r="P479" s="60">
        <v>0</v>
      </c>
      <c r="Q479" s="60">
        <v>16</v>
      </c>
      <c r="R479" s="60">
        <v>11</v>
      </c>
      <c r="V479" s="64"/>
      <c r="W479" s="64"/>
      <c r="X479" s="64"/>
      <c r="Y479" s="64"/>
      <c r="Z479" s="64"/>
      <c r="AA479" s="64"/>
      <c r="AB479" s="64"/>
      <c r="AC479" s="64"/>
    </row>
    <row r="480" spans="1:29" x14ac:dyDescent="0.25">
      <c r="A480" s="60" t="s">
        <v>290</v>
      </c>
      <c r="B480" s="62">
        <v>44774</v>
      </c>
      <c r="C480" s="62">
        <v>44775</v>
      </c>
      <c r="D480" s="60" t="s">
        <v>148</v>
      </c>
      <c r="E480" s="60">
        <v>3895</v>
      </c>
      <c r="F480" s="60">
        <v>22</v>
      </c>
      <c r="G480" s="60">
        <v>21</v>
      </c>
      <c r="H480" s="60">
        <v>6</v>
      </c>
      <c r="I480" s="60">
        <v>3</v>
      </c>
      <c r="J480" s="60">
        <v>17</v>
      </c>
      <c r="K480" s="60">
        <v>13</v>
      </c>
      <c r="L480" s="60">
        <v>8</v>
      </c>
      <c r="M480" s="60">
        <v>13</v>
      </c>
      <c r="N480" s="60">
        <v>12</v>
      </c>
      <c r="O480" s="60">
        <v>21</v>
      </c>
      <c r="P480" s="60">
        <v>0</v>
      </c>
      <c r="Q480" s="60">
        <v>7</v>
      </c>
      <c r="R480" s="60">
        <v>2</v>
      </c>
      <c r="V480" s="64"/>
      <c r="W480" s="64"/>
      <c r="X480" s="64"/>
      <c r="Y480" s="64"/>
      <c r="Z480" s="64"/>
      <c r="AA480" s="64"/>
      <c r="AB480" s="64"/>
      <c r="AC480" s="64"/>
    </row>
    <row r="481" spans="1:29" x14ac:dyDescent="0.25">
      <c r="A481" s="60" t="s">
        <v>290</v>
      </c>
      <c r="B481" s="62">
        <v>44774</v>
      </c>
      <c r="C481" s="62">
        <v>44775</v>
      </c>
      <c r="D481" s="60" t="s">
        <v>45</v>
      </c>
      <c r="E481" s="60">
        <v>3383</v>
      </c>
      <c r="F481" s="60">
        <v>33</v>
      </c>
      <c r="G481" s="60">
        <v>33</v>
      </c>
      <c r="H481" s="60">
        <v>21</v>
      </c>
      <c r="I481" s="60">
        <v>20</v>
      </c>
      <c r="J481" s="60">
        <v>30</v>
      </c>
      <c r="K481" s="60">
        <v>28</v>
      </c>
      <c r="L481" s="60">
        <v>28</v>
      </c>
      <c r="M481" s="60">
        <v>32</v>
      </c>
      <c r="N481" s="60">
        <v>25</v>
      </c>
      <c r="O481" s="60">
        <v>32</v>
      </c>
      <c r="P481" s="60">
        <v>0</v>
      </c>
      <c r="Q481" s="60">
        <v>9</v>
      </c>
      <c r="R481" s="60">
        <v>5</v>
      </c>
      <c r="V481" s="64"/>
      <c r="W481" s="64"/>
      <c r="X481" s="64"/>
      <c r="Y481" s="64"/>
      <c r="Z481" s="64"/>
      <c r="AA481" s="64"/>
      <c r="AB481" s="64"/>
      <c r="AC481" s="64"/>
    </row>
    <row r="482" spans="1:29" x14ac:dyDescent="0.25">
      <c r="A482" s="60" t="s">
        <v>290</v>
      </c>
      <c r="B482" s="62">
        <v>44774</v>
      </c>
      <c r="C482" s="62">
        <v>44775</v>
      </c>
      <c r="D482" s="60" t="s">
        <v>18</v>
      </c>
      <c r="E482" s="60">
        <v>5288</v>
      </c>
      <c r="F482" s="60">
        <v>40</v>
      </c>
      <c r="G482" s="60">
        <v>34</v>
      </c>
      <c r="H482" s="60">
        <v>19</v>
      </c>
      <c r="I482" s="60">
        <v>23</v>
      </c>
      <c r="J482" s="60">
        <v>28</v>
      </c>
      <c r="K482" s="60">
        <v>27</v>
      </c>
      <c r="L482" s="60">
        <v>24</v>
      </c>
      <c r="M482" s="60">
        <v>28</v>
      </c>
      <c r="N482" s="60">
        <v>25</v>
      </c>
      <c r="O482" s="60">
        <v>32</v>
      </c>
      <c r="P482" s="60">
        <v>0</v>
      </c>
      <c r="Q482" s="60">
        <v>25</v>
      </c>
      <c r="R482" s="60">
        <v>16</v>
      </c>
      <c r="V482" s="64"/>
      <c r="W482" s="64"/>
      <c r="X482" s="64"/>
      <c r="Y482" s="64"/>
      <c r="Z482" s="64"/>
      <c r="AA482" s="64"/>
      <c r="AB482" s="64"/>
      <c r="AC482" s="64"/>
    </row>
    <row r="483" spans="1:29" x14ac:dyDescent="0.25">
      <c r="A483" s="60" t="s">
        <v>290</v>
      </c>
      <c r="B483" s="62">
        <v>44774</v>
      </c>
      <c r="C483" s="62">
        <v>44775</v>
      </c>
      <c r="D483" s="60" t="s">
        <v>17</v>
      </c>
      <c r="E483" s="60">
        <v>3487</v>
      </c>
      <c r="F483" s="60">
        <v>17</v>
      </c>
      <c r="G483" s="60">
        <v>14</v>
      </c>
      <c r="H483" s="60">
        <v>6</v>
      </c>
      <c r="I483" s="60">
        <v>6</v>
      </c>
      <c r="J483" s="60">
        <v>8</v>
      </c>
      <c r="K483" s="60">
        <v>8</v>
      </c>
      <c r="L483" s="60">
        <v>10</v>
      </c>
      <c r="M483" s="60">
        <v>9</v>
      </c>
      <c r="N483" s="60">
        <v>11</v>
      </c>
      <c r="O483" s="60">
        <v>14</v>
      </c>
      <c r="P483" s="60">
        <v>0</v>
      </c>
      <c r="Q483" s="60">
        <v>5</v>
      </c>
      <c r="R483" s="60">
        <v>2</v>
      </c>
      <c r="V483" s="64"/>
      <c r="W483" s="64"/>
      <c r="X483" s="64"/>
      <c r="Y483" s="64"/>
      <c r="Z483" s="64"/>
      <c r="AA483" s="64"/>
      <c r="AB483" s="64"/>
      <c r="AC483" s="64"/>
    </row>
    <row r="484" spans="1:29" x14ac:dyDescent="0.25">
      <c r="A484" s="60" t="s">
        <v>290</v>
      </c>
      <c r="B484" s="62">
        <v>44774</v>
      </c>
      <c r="C484" s="62">
        <v>44775</v>
      </c>
      <c r="D484" s="60" t="s">
        <v>227</v>
      </c>
      <c r="E484" s="60">
        <v>13467</v>
      </c>
      <c r="F484" s="60">
        <v>146</v>
      </c>
      <c r="G484" s="60">
        <v>134</v>
      </c>
      <c r="H484" s="60">
        <v>45</v>
      </c>
      <c r="I484" s="60">
        <v>53</v>
      </c>
      <c r="J484" s="60">
        <v>54</v>
      </c>
      <c r="K484" s="60">
        <v>79</v>
      </c>
      <c r="L484" s="60">
        <v>71</v>
      </c>
      <c r="M484" s="60">
        <v>84</v>
      </c>
      <c r="N484" s="60">
        <v>88</v>
      </c>
      <c r="O484" s="60">
        <v>124</v>
      </c>
      <c r="P484" s="60">
        <v>0</v>
      </c>
      <c r="Q484" s="60">
        <v>78</v>
      </c>
      <c r="R484" s="60">
        <v>25</v>
      </c>
      <c r="V484" s="64"/>
      <c r="W484" s="64"/>
      <c r="X484" s="64"/>
      <c r="Y484" s="64"/>
      <c r="Z484" s="64"/>
      <c r="AA484" s="64"/>
      <c r="AB484" s="64"/>
      <c r="AC484" s="64"/>
    </row>
    <row r="485" spans="1:29" x14ac:dyDescent="0.25">
      <c r="A485" s="60" t="s">
        <v>290</v>
      </c>
      <c r="B485" s="62">
        <v>44774</v>
      </c>
      <c r="C485" s="62">
        <v>44775</v>
      </c>
      <c r="D485" s="60" t="s">
        <v>12</v>
      </c>
      <c r="E485" s="60">
        <v>7683</v>
      </c>
      <c r="F485" s="60">
        <v>81</v>
      </c>
      <c r="G485" s="60">
        <v>68</v>
      </c>
      <c r="H485" s="60">
        <v>8</v>
      </c>
      <c r="I485" s="60">
        <v>23</v>
      </c>
      <c r="J485" s="60">
        <v>19</v>
      </c>
      <c r="K485" s="60">
        <v>26</v>
      </c>
      <c r="L485" s="60">
        <v>17</v>
      </c>
      <c r="M485" s="60">
        <v>32</v>
      </c>
      <c r="N485" s="60">
        <v>31</v>
      </c>
      <c r="O485" s="60">
        <v>58</v>
      </c>
      <c r="P485" s="60">
        <v>0</v>
      </c>
      <c r="Q485" s="60">
        <v>13</v>
      </c>
      <c r="R485" s="60">
        <v>3</v>
      </c>
      <c r="V485" s="64"/>
      <c r="W485" s="64"/>
      <c r="X485" s="64"/>
      <c r="Y485" s="64"/>
      <c r="Z485" s="64"/>
      <c r="AA485" s="64"/>
      <c r="AB485" s="64"/>
      <c r="AC485" s="64"/>
    </row>
    <row r="486" spans="1:29" x14ac:dyDescent="0.25">
      <c r="A486" s="60" t="s">
        <v>290</v>
      </c>
      <c r="B486" s="62">
        <v>44774</v>
      </c>
      <c r="C486" s="62">
        <v>44775</v>
      </c>
      <c r="D486" s="60" t="s">
        <v>9</v>
      </c>
      <c r="E486" s="60">
        <v>5841</v>
      </c>
      <c r="F486" s="60">
        <v>37</v>
      </c>
      <c r="G486" s="60">
        <v>36</v>
      </c>
      <c r="H486" s="60">
        <v>17</v>
      </c>
      <c r="I486" s="60">
        <v>22</v>
      </c>
      <c r="J486" s="60">
        <v>28</v>
      </c>
      <c r="K486" s="60">
        <v>28</v>
      </c>
      <c r="L486" s="60">
        <v>18</v>
      </c>
      <c r="M486" s="60">
        <v>27</v>
      </c>
      <c r="N486" s="60">
        <v>27</v>
      </c>
      <c r="O486" s="60">
        <v>34</v>
      </c>
      <c r="P486" s="60">
        <v>0</v>
      </c>
      <c r="Q486" s="60">
        <v>18</v>
      </c>
      <c r="R486" s="60">
        <v>9</v>
      </c>
      <c r="V486" s="64"/>
      <c r="W486" s="64"/>
      <c r="X486" s="64"/>
      <c r="Y486" s="64"/>
      <c r="Z486" s="64"/>
      <c r="AA486" s="64"/>
      <c r="AB486" s="64"/>
      <c r="AC486" s="64"/>
    </row>
    <row r="487" spans="1:29" x14ac:dyDescent="0.25">
      <c r="A487" s="60" t="s">
        <v>290</v>
      </c>
      <c r="B487" s="62">
        <v>44774</v>
      </c>
      <c r="C487" s="62">
        <v>44775</v>
      </c>
      <c r="D487" s="60" t="s">
        <v>4</v>
      </c>
      <c r="E487" s="60">
        <v>5879</v>
      </c>
      <c r="F487" s="60">
        <v>42</v>
      </c>
      <c r="G487" s="60">
        <v>41</v>
      </c>
      <c r="H487" s="60">
        <v>8</v>
      </c>
      <c r="I487" s="60">
        <v>16</v>
      </c>
      <c r="J487" s="60">
        <v>24</v>
      </c>
      <c r="K487" s="60">
        <v>34</v>
      </c>
      <c r="L487" s="60">
        <v>20</v>
      </c>
      <c r="M487" s="60">
        <v>21</v>
      </c>
      <c r="N487" s="60">
        <v>18</v>
      </c>
      <c r="O487" s="60">
        <v>38</v>
      </c>
      <c r="P487" s="60">
        <v>0</v>
      </c>
      <c r="Q487" s="60">
        <v>20</v>
      </c>
      <c r="R487" s="60">
        <v>2</v>
      </c>
      <c r="V487" s="64"/>
      <c r="W487" s="64"/>
      <c r="X487" s="64"/>
      <c r="Y487" s="64"/>
      <c r="Z487" s="64"/>
      <c r="AA487" s="64"/>
      <c r="AB487" s="64"/>
      <c r="AC487" s="64"/>
    </row>
    <row r="488" spans="1:29" x14ac:dyDescent="0.25">
      <c r="A488" s="60" t="s">
        <v>290</v>
      </c>
      <c r="B488" s="62">
        <v>44774</v>
      </c>
      <c r="C488" s="62">
        <v>44775</v>
      </c>
      <c r="D488" s="60" t="s">
        <v>2</v>
      </c>
      <c r="E488" s="60">
        <v>6302</v>
      </c>
      <c r="F488" s="60">
        <v>47</v>
      </c>
      <c r="G488" s="60">
        <v>44</v>
      </c>
      <c r="H488" s="60">
        <v>13</v>
      </c>
      <c r="I488" s="60">
        <v>18</v>
      </c>
      <c r="J488" s="60">
        <v>25</v>
      </c>
      <c r="K488" s="60">
        <v>23</v>
      </c>
      <c r="L488" s="60">
        <v>16</v>
      </c>
      <c r="M488" s="60">
        <v>27</v>
      </c>
      <c r="N488" s="60">
        <v>23</v>
      </c>
      <c r="O488" s="60">
        <v>40</v>
      </c>
      <c r="P488" s="60">
        <v>0</v>
      </c>
      <c r="Q488" s="60">
        <v>12</v>
      </c>
      <c r="R488" s="60">
        <v>6</v>
      </c>
      <c r="V488" s="64"/>
      <c r="W488" s="64"/>
      <c r="X488" s="64"/>
      <c r="Y488" s="64"/>
      <c r="Z488" s="64"/>
      <c r="AA488" s="64"/>
      <c r="AB488" s="64"/>
      <c r="AC488" s="64"/>
    </row>
    <row r="489" spans="1:29" x14ac:dyDescent="0.25">
      <c r="A489" s="60" t="s">
        <v>290</v>
      </c>
      <c r="B489" s="62">
        <v>44774</v>
      </c>
      <c r="C489" s="62">
        <v>44775</v>
      </c>
      <c r="D489" s="60" t="s">
        <v>95</v>
      </c>
      <c r="E489" s="60">
        <v>26299</v>
      </c>
      <c r="F489" s="60">
        <v>237</v>
      </c>
      <c r="G489" s="60">
        <v>224</v>
      </c>
      <c r="H489" s="60">
        <v>50</v>
      </c>
      <c r="I489" s="60">
        <v>64</v>
      </c>
      <c r="J489" s="60">
        <v>77</v>
      </c>
      <c r="K489" s="60">
        <v>102</v>
      </c>
      <c r="L489" s="60">
        <v>92</v>
      </c>
      <c r="M489" s="60">
        <v>104</v>
      </c>
      <c r="N489" s="60">
        <v>109</v>
      </c>
      <c r="O489" s="60">
        <v>199</v>
      </c>
      <c r="P489" s="60">
        <v>0</v>
      </c>
      <c r="Q489" s="60">
        <v>71</v>
      </c>
      <c r="R489" s="60">
        <v>10</v>
      </c>
      <c r="V489" s="64"/>
      <c r="W489" s="64"/>
      <c r="X489" s="64"/>
      <c r="Y489" s="64"/>
      <c r="Z489" s="64"/>
      <c r="AA489" s="64"/>
      <c r="AB489" s="64"/>
      <c r="AC489" s="64"/>
    </row>
    <row r="490" spans="1:29" x14ac:dyDescent="0.25">
      <c r="A490" s="60" t="s">
        <v>290</v>
      </c>
      <c r="B490" s="62">
        <v>44805</v>
      </c>
      <c r="C490" s="62">
        <v>44806</v>
      </c>
      <c r="D490" s="60" t="s">
        <v>225</v>
      </c>
      <c r="E490" s="60">
        <v>6605</v>
      </c>
      <c r="F490" s="60">
        <v>47</v>
      </c>
      <c r="G490" s="60">
        <v>34</v>
      </c>
      <c r="H490" s="60">
        <v>4</v>
      </c>
      <c r="I490" s="60">
        <v>14</v>
      </c>
      <c r="J490" s="60">
        <v>7</v>
      </c>
      <c r="K490" s="60">
        <v>13</v>
      </c>
      <c r="L490" s="60">
        <v>15</v>
      </c>
      <c r="M490" s="60">
        <v>17</v>
      </c>
      <c r="N490" s="60">
        <v>18</v>
      </c>
      <c r="O490" s="60">
        <v>31</v>
      </c>
      <c r="P490" s="60">
        <v>0</v>
      </c>
      <c r="Q490" s="60">
        <v>11</v>
      </c>
      <c r="R490" s="60">
        <v>2</v>
      </c>
      <c r="V490" s="64"/>
      <c r="W490" s="64"/>
      <c r="X490" s="64"/>
      <c r="Y490" s="64"/>
      <c r="Z490" s="64"/>
      <c r="AA490" s="64"/>
      <c r="AB490" s="64"/>
      <c r="AC490" s="64"/>
    </row>
    <row r="491" spans="1:29" x14ac:dyDescent="0.25">
      <c r="A491" s="60" t="s">
        <v>290</v>
      </c>
      <c r="B491" s="62">
        <v>44805</v>
      </c>
      <c r="C491" s="62">
        <v>44806</v>
      </c>
      <c r="D491" s="60" t="s">
        <v>3</v>
      </c>
      <c r="E491" s="60">
        <v>5593</v>
      </c>
      <c r="F491" s="60">
        <v>44</v>
      </c>
      <c r="G491" s="60">
        <v>44</v>
      </c>
      <c r="H491" s="60">
        <v>7</v>
      </c>
      <c r="I491" s="60">
        <v>28</v>
      </c>
      <c r="J491" s="60">
        <v>39</v>
      </c>
      <c r="K491" s="60">
        <v>36</v>
      </c>
      <c r="L491" s="60">
        <v>11</v>
      </c>
      <c r="M491" s="60">
        <v>27</v>
      </c>
      <c r="N491" s="60">
        <v>27</v>
      </c>
      <c r="O491" s="60">
        <v>44</v>
      </c>
      <c r="P491" s="60">
        <v>0</v>
      </c>
      <c r="Q491" s="60">
        <v>42</v>
      </c>
      <c r="R491" s="60">
        <v>5</v>
      </c>
      <c r="V491" s="64"/>
      <c r="W491" s="64"/>
      <c r="X491" s="64"/>
      <c r="Y491" s="64"/>
      <c r="Z491" s="64"/>
      <c r="AA491" s="64"/>
      <c r="AB491" s="64"/>
      <c r="AC491" s="64"/>
    </row>
    <row r="492" spans="1:29" x14ac:dyDescent="0.25">
      <c r="A492" s="60" t="s">
        <v>290</v>
      </c>
      <c r="B492" s="62">
        <v>44805</v>
      </c>
      <c r="C492" s="62">
        <v>44806</v>
      </c>
      <c r="D492" s="60" t="s">
        <v>4</v>
      </c>
      <c r="E492" s="60">
        <v>5876</v>
      </c>
      <c r="F492" s="60">
        <v>42</v>
      </c>
      <c r="G492" s="60">
        <v>41</v>
      </c>
      <c r="H492" s="60">
        <v>11</v>
      </c>
      <c r="I492" s="60">
        <v>17</v>
      </c>
      <c r="J492" s="60">
        <v>24</v>
      </c>
      <c r="K492" s="60">
        <v>34</v>
      </c>
      <c r="L492" s="60">
        <v>23</v>
      </c>
      <c r="M492" s="60">
        <v>23</v>
      </c>
      <c r="N492" s="60">
        <v>21</v>
      </c>
      <c r="O492" s="60">
        <v>38</v>
      </c>
      <c r="P492" s="60">
        <v>0</v>
      </c>
      <c r="Q492" s="60">
        <v>21</v>
      </c>
      <c r="R492" s="60">
        <v>4</v>
      </c>
      <c r="V492" s="64"/>
      <c r="W492" s="64"/>
      <c r="X492" s="64"/>
      <c r="Y492" s="64"/>
      <c r="Z492" s="64"/>
      <c r="AA492" s="64"/>
      <c r="AB492" s="64"/>
      <c r="AC492" s="64"/>
    </row>
    <row r="493" spans="1:29" x14ac:dyDescent="0.25">
      <c r="A493" s="60" t="s">
        <v>290</v>
      </c>
      <c r="B493" s="62">
        <v>44805</v>
      </c>
      <c r="C493" s="62">
        <v>44806</v>
      </c>
      <c r="D493" s="60" t="s">
        <v>9</v>
      </c>
      <c r="E493" s="60">
        <v>5840</v>
      </c>
      <c r="F493" s="60">
        <v>37</v>
      </c>
      <c r="G493" s="60">
        <v>34</v>
      </c>
      <c r="H493" s="60">
        <v>20</v>
      </c>
      <c r="I493" s="60">
        <v>27</v>
      </c>
      <c r="J493" s="60">
        <v>29</v>
      </c>
      <c r="K493" s="60">
        <v>30</v>
      </c>
      <c r="L493" s="60">
        <v>22</v>
      </c>
      <c r="M493" s="60">
        <v>29</v>
      </c>
      <c r="N493" s="60">
        <v>28</v>
      </c>
      <c r="O493" s="60">
        <v>32</v>
      </c>
      <c r="P493" s="60">
        <v>0</v>
      </c>
      <c r="Q493" s="60">
        <v>26</v>
      </c>
      <c r="R493" s="60">
        <v>16</v>
      </c>
      <c r="V493" s="64"/>
      <c r="W493" s="64"/>
      <c r="X493" s="64"/>
      <c r="Y493" s="64"/>
      <c r="Z493" s="64"/>
      <c r="AA493" s="64"/>
      <c r="AB493" s="64"/>
      <c r="AC493" s="64"/>
    </row>
    <row r="494" spans="1:29" x14ac:dyDescent="0.25">
      <c r="A494" s="60" t="s">
        <v>290</v>
      </c>
      <c r="B494" s="62">
        <v>44805</v>
      </c>
      <c r="C494" s="62">
        <v>44806</v>
      </c>
      <c r="D494" s="60" t="s">
        <v>12</v>
      </c>
      <c r="E494" s="60">
        <v>7686</v>
      </c>
      <c r="F494" s="60">
        <v>79</v>
      </c>
      <c r="G494" s="60">
        <v>67</v>
      </c>
      <c r="H494" s="60">
        <v>9</v>
      </c>
      <c r="I494" s="60">
        <v>24</v>
      </c>
      <c r="J494" s="60">
        <v>22</v>
      </c>
      <c r="K494" s="60">
        <v>29</v>
      </c>
      <c r="L494" s="60">
        <v>21</v>
      </c>
      <c r="M494" s="60">
        <v>34</v>
      </c>
      <c r="N494" s="60">
        <v>33</v>
      </c>
      <c r="O494" s="60">
        <v>61</v>
      </c>
      <c r="P494" s="60">
        <v>0</v>
      </c>
      <c r="Q494" s="60">
        <v>17</v>
      </c>
      <c r="R494" s="60">
        <v>3</v>
      </c>
      <c r="V494" s="64"/>
      <c r="W494" s="64"/>
      <c r="X494" s="64"/>
      <c r="Y494" s="64"/>
      <c r="Z494" s="64"/>
      <c r="AA494" s="64"/>
      <c r="AB494" s="64"/>
      <c r="AC494" s="64"/>
    </row>
    <row r="495" spans="1:29" x14ac:dyDescent="0.25">
      <c r="A495" s="60" t="s">
        <v>290</v>
      </c>
      <c r="B495" s="62">
        <v>44805</v>
      </c>
      <c r="C495" s="62">
        <v>44806</v>
      </c>
      <c r="D495" s="60" t="s">
        <v>227</v>
      </c>
      <c r="E495" s="60">
        <v>13494</v>
      </c>
      <c r="F495" s="60">
        <v>145</v>
      </c>
      <c r="G495" s="60">
        <v>134</v>
      </c>
      <c r="H495" s="60">
        <v>46</v>
      </c>
      <c r="I495" s="60">
        <v>55</v>
      </c>
      <c r="J495" s="60">
        <v>56</v>
      </c>
      <c r="K495" s="60">
        <v>82</v>
      </c>
      <c r="L495" s="60">
        <v>73</v>
      </c>
      <c r="M495" s="60">
        <v>86</v>
      </c>
      <c r="N495" s="60">
        <v>90</v>
      </c>
      <c r="O495" s="60">
        <v>124</v>
      </c>
      <c r="P495" s="60">
        <v>0</v>
      </c>
      <c r="Q495" s="60">
        <v>87</v>
      </c>
      <c r="R495" s="60">
        <v>28</v>
      </c>
      <c r="V495" s="64"/>
      <c r="W495" s="64"/>
      <c r="X495" s="64"/>
      <c r="Y495" s="64"/>
      <c r="Z495" s="64"/>
      <c r="AA495" s="64"/>
      <c r="AB495" s="64"/>
      <c r="AC495" s="64"/>
    </row>
    <row r="496" spans="1:29" x14ac:dyDescent="0.25">
      <c r="A496" s="60" t="s">
        <v>290</v>
      </c>
      <c r="B496" s="62">
        <v>44805</v>
      </c>
      <c r="C496" s="62">
        <v>44806</v>
      </c>
      <c r="D496" s="60" t="s">
        <v>121</v>
      </c>
      <c r="E496" s="60">
        <v>4875</v>
      </c>
      <c r="F496" s="60">
        <v>53</v>
      </c>
      <c r="G496" s="60">
        <v>46</v>
      </c>
      <c r="H496" s="60">
        <v>7</v>
      </c>
      <c r="I496" s="60">
        <v>20</v>
      </c>
      <c r="J496" s="60">
        <v>17</v>
      </c>
      <c r="K496" s="60">
        <v>27</v>
      </c>
      <c r="L496" s="60">
        <v>18</v>
      </c>
      <c r="M496" s="60">
        <v>28</v>
      </c>
      <c r="N496" s="60">
        <v>29</v>
      </c>
      <c r="O496" s="60">
        <v>42</v>
      </c>
      <c r="P496" s="60">
        <v>0</v>
      </c>
      <c r="Q496" s="60">
        <v>16</v>
      </c>
      <c r="R496" s="60">
        <v>2</v>
      </c>
      <c r="V496" s="64"/>
      <c r="W496" s="64"/>
      <c r="X496" s="64"/>
      <c r="Y496" s="64"/>
      <c r="Z496" s="64"/>
      <c r="AA496" s="64"/>
      <c r="AB496" s="64"/>
      <c r="AC496" s="64"/>
    </row>
    <row r="497" spans="1:29" x14ac:dyDescent="0.25">
      <c r="A497" s="60" t="s">
        <v>290</v>
      </c>
      <c r="B497" s="62">
        <v>44805</v>
      </c>
      <c r="C497" s="62">
        <v>44806</v>
      </c>
      <c r="D497" s="60" t="s">
        <v>17</v>
      </c>
      <c r="E497" s="60">
        <v>3491</v>
      </c>
      <c r="F497" s="60">
        <v>17</v>
      </c>
      <c r="G497" s="60">
        <v>14</v>
      </c>
      <c r="H497" s="60">
        <v>6</v>
      </c>
      <c r="I497" s="60">
        <v>7</v>
      </c>
      <c r="J497" s="60">
        <v>8</v>
      </c>
      <c r="K497" s="60">
        <v>9</v>
      </c>
      <c r="L497" s="60">
        <v>10</v>
      </c>
      <c r="M497" s="60">
        <v>9</v>
      </c>
      <c r="N497" s="60">
        <v>11</v>
      </c>
      <c r="O497" s="60">
        <v>14</v>
      </c>
      <c r="P497" s="60">
        <v>0</v>
      </c>
      <c r="Q497" s="60">
        <v>6</v>
      </c>
      <c r="R497" s="60">
        <v>3</v>
      </c>
      <c r="V497" s="64"/>
      <c r="W497" s="64"/>
      <c r="X497" s="64"/>
      <c r="Y497" s="64"/>
      <c r="Z497" s="64"/>
      <c r="AA497" s="64"/>
      <c r="AB497" s="64"/>
      <c r="AC497" s="64"/>
    </row>
    <row r="498" spans="1:29" x14ac:dyDescent="0.25">
      <c r="A498" s="60" t="s">
        <v>290</v>
      </c>
      <c r="B498" s="62">
        <v>44805</v>
      </c>
      <c r="C498" s="62">
        <v>44806</v>
      </c>
      <c r="D498" s="60" t="s">
        <v>18</v>
      </c>
      <c r="E498" s="60">
        <v>5302</v>
      </c>
      <c r="F498" s="60">
        <v>40</v>
      </c>
      <c r="G498" s="60">
        <v>34</v>
      </c>
      <c r="H498" s="60">
        <v>24</v>
      </c>
      <c r="I498" s="60">
        <v>28</v>
      </c>
      <c r="J498" s="60">
        <v>29</v>
      </c>
      <c r="K498" s="60">
        <v>29</v>
      </c>
      <c r="L498" s="60">
        <v>28</v>
      </c>
      <c r="M498" s="60">
        <v>31</v>
      </c>
      <c r="N498" s="60">
        <v>28</v>
      </c>
      <c r="O498" s="60">
        <v>32</v>
      </c>
      <c r="P498" s="60">
        <v>0</v>
      </c>
      <c r="Q498" s="60">
        <v>28</v>
      </c>
      <c r="R498" s="60">
        <v>23</v>
      </c>
      <c r="V498" s="64"/>
      <c r="W498" s="64"/>
      <c r="X498" s="64"/>
      <c r="Y498" s="64"/>
      <c r="Z498" s="64"/>
      <c r="AA498" s="64"/>
      <c r="AB498" s="64"/>
      <c r="AC498" s="64"/>
    </row>
    <row r="499" spans="1:29" x14ac:dyDescent="0.25">
      <c r="A499" s="60" t="s">
        <v>290</v>
      </c>
      <c r="B499" s="62">
        <v>44805</v>
      </c>
      <c r="C499" s="62">
        <v>44806</v>
      </c>
      <c r="D499" s="60" t="s">
        <v>19</v>
      </c>
      <c r="E499" s="60">
        <v>3220</v>
      </c>
      <c r="F499" s="60">
        <v>45</v>
      </c>
      <c r="G499" s="60">
        <v>33</v>
      </c>
      <c r="H499" s="60">
        <v>6</v>
      </c>
      <c r="I499" s="60">
        <v>3</v>
      </c>
      <c r="J499" s="60">
        <v>15</v>
      </c>
      <c r="K499" s="60">
        <v>21</v>
      </c>
      <c r="L499" s="60">
        <v>12</v>
      </c>
      <c r="M499" s="60">
        <v>27</v>
      </c>
      <c r="N499" s="60">
        <v>17</v>
      </c>
      <c r="O499" s="60">
        <v>26</v>
      </c>
      <c r="P499" s="60">
        <v>0</v>
      </c>
      <c r="Q499" s="60">
        <v>19</v>
      </c>
      <c r="R499" s="60">
        <v>2</v>
      </c>
      <c r="V499" s="64"/>
      <c r="W499" s="64"/>
      <c r="X499" s="64"/>
      <c r="Y499" s="64"/>
      <c r="Z499" s="64"/>
      <c r="AA499" s="64"/>
      <c r="AB499" s="64"/>
      <c r="AC499" s="64"/>
    </row>
    <row r="500" spans="1:29" x14ac:dyDescent="0.25">
      <c r="A500" s="60" t="s">
        <v>290</v>
      </c>
      <c r="B500" s="62">
        <v>44805</v>
      </c>
      <c r="C500" s="62">
        <v>44806</v>
      </c>
      <c r="D500" s="60" t="s">
        <v>45</v>
      </c>
      <c r="E500" s="60">
        <v>3412</v>
      </c>
      <c r="F500" s="60">
        <v>33</v>
      </c>
      <c r="G500" s="60">
        <v>33</v>
      </c>
      <c r="H500" s="60">
        <v>21</v>
      </c>
      <c r="I500" s="60">
        <v>23</v>
      </c>
      <c r="J500" s="60">
        <v>30</v>
      </c>
      <c r="K500" s="60">
        <v>28</v>
      </c>
      <c r="L500" s="60">
        <v>28</v>
      </c>
      <c r="M500" s="60">
        <v>32</v>
      </c>
      <c r="N500" s="60">
        <v>26</v>
      </c>
      <c r="O500" s="60">
        <v>32</v>
      </c>
      <c r="P500" s="60">
        <v>0</v>
      </c>
      <c r="Q500" s="60">
        <v>14</v>
      </c>
      <c r="R500" s="60">
        <v>8</v>
      </c>
      <c r="V500" s="64"/>
      <c r="W500" s="64"/>
      <c r="X500" s="64"/>
      <c r="Y500" s="64"/>
      <c r="Z500" s="64"/>
      <c r="AA500" s="64"/>
      <c r="AB500" s="64"/>
      <c r="AC500" s="64"/>
    </row>
    <row r="501" spans="1:29" x14ac:dyDescent="0.25">
      <c r="A501" s="60" t="s">
        <v>290</v>
      </c>
      <c r="B501" s="62">
        <v>44805</v>
      </c>
      <c r="C501" s="62">
        <v>44806</v>
      </c>
      <c r="D501" s="60" t="s">
        <v>46</v>
      </c>
      <c r="E501" s="60">
        <v>5119</v>
      </c>
      <c r="F501" s="60">
        <v>21</v>
      </c>
      <c r="G501" s="60">
        <v>17</v>
      </c>
      <c r="H501" s="60">
        <v>6</v>
      </c>
      <c r="I501" s="60">
        <v>5</v>
      </c>
      <c r="J501" s="60">
        <v>14</v>
      </c>
      <c r="K501" s="60">
        <v>15</v>
      </c>
      <c r="L501" s="60">
        <v>6</v>
      </c>
      <c r="M501" s="60">
        <v>13</v>
      </c>
      <c r="N501" s="60">
        <v>12</v>
      </c>
      <c r="O501" s="60">
        <v>16</v>
      </c>
      <c r="P501" s="60">
        <v>0</v>
      </c>
      <c r="Q501" s="60">
        <v>5</v>
      </c>
      <c r="R501" s="60">
        <v>2</v>
      </c>
      <c r="V501" s="64"/>
      <c r="W501" s="64"/>
      <c r="X501" s="64"/>
      <c r="Y501" s="64"/>
      <c r="Z501" s="64"/>
      <c r="AA501" s="64"/>
      <c r="AB501" s="64"/>
      <c r="AC501" s="64"/>
    </row>
    <row r="502" spans="1:29" x14ac:dyDescent="0.25">
      <c r="A502" s="60" t="s">
        <v>290</v>
      </c>
      <c r="B502" s="62">
        <v>44805</v>
      </c>
      <c r="C502" s="62">
        <v>44806</v>
      </c>
      <c r="D502" s="60" t="s">
        <v>22</v>
      </c>
      <c r="E502" s="60">
        <v>6355</v>
      </c>
      <c r="F502" s="60">
        <v>43</v>
      </c>
      <c r="G502" s="60">
        <v>42</v>
      </c>
      <c r="H502" s="60">
        <v>18</v>
      </c>
      <c r="I502" s="60">
        <v>32</v>
      </c>
      <c r="J502" s="60">
        <v>32</v>
      </c>
      <c r="K502" s="60">
        <v>33</v>
      </c>
      <c r="L502" s="60">
        <v>28</v>
      </c>
      <c r="M502" s="60">
        <v>28</v>
      </c>
      <c r="N502" s="60">
        <v>28</v>
      </c>
      <c r="O502" s="60">
        <v>42</v>
      </c>
      <c r="P502" s="60">
        <v>0</v>
      </c>
      <c r="Q502" s="60">
        <v>8</v>
      </c>
      <c r="R502" s="60">
        <v>5</v>
      </c>
      <c r="V502" s="64"/>
      <c r="W502" s="64"/>
      <c r="X502" s="64"/>
      <c r="Y502" s="64"/>
      <c r="Z502" s="64"/>
      <c r="AA502" s="64"/>
      <c r="AB502" s="64"/>
      <c r="AC502" s="64"/>
    </row>
    <row r="503" spans="1:29" x14ac:dyDescent="0.25">
      <c r="A503" s="60" t="s">
        <v>290</v>
      </c>
      <c r="B503" s="62">
        <v>44805</v>
      </c>
      <c r="C503" s="62">
        <v>44806</v>
      </c>
      <c r="D503" s="60" t="s">
        <v>28</v>
      </c>
      <c r="E503" s="60">
        <v>4850</v>
      </c>
      <c r="F503" s="60">
        <v>38</v>
      </c>
      <c r="G503" s="60">
        <v>36</v>
      </c>
      <c r="H503" s="60">
        <v>11</v>
      </c>
      <c r="I503" s="60">
        <v>19</v>
      </c>
      <c r="J503" s="60">
        <v>24</v>
      </c>
      <c r="K503" s="60">
        <v>21</v>
      </c>
      <c r="L503" s="60">
        <v>13</v>
      </c>
      <c r="M503" s="60">
        <v>19</v>
      </c>
      <c r="N503" s="60">
        <v>22</v>
      </c>
      <c r="O503" s="60">
        <v>32</v>
      </c>
      <c r="P503" s="60">
        <v>0</v>
      </c>
      <c r="Q503" s="60">
        <v>13</v>
      </c>
      <c r="R503" s="60">
        <v>4</v>
      </c>
      <c r="V503" s="64"/>
      <c r="W503" s="64"/>
      <c r="X503" s="64"/>
      <c r="Y503" s="64"/>
      <c r="Z503" s="64"/>
      <c r="AA503" s="64"/>
      <c r="AB503" s="64"/>
      <c r="AC503" s="64"/>
    </row>
    <row r="504" spans="1:29" x14ac:dyDescent="0.25">
      <c r="A504" s="60" t="s">
        <v>290</v>
      </c>
      <c r="B504" s="62">
        <v>44805</v>
      </c>
      <c r="C504" s="62">
        <v>44806</v>
      </c>
      <c r="D504" s="60" t="s">
        <v>31</v>
      </c>
      <c r="E504" s="60">
        <v>6798</v>
      </c>
      <c r="F504" s="60">
        <v>53</v>
      </c>
      <c r="G504" s="60">
        <v>49</v>
      </c>
      <c r="H504" s="60">
        <v>38</v>
      </c>
      <c r="I504" s="60">
        <v>37</v>
      </c>
      <c r="J504" s="60">
        <v>40</v>
      </c>
      <c r="K504" s="60">
        <v>40</v>
      </c>
      <c r="L504" s="60">
        <v>41</v>
      </c>
      <c r="M504" s="60">
        <v>41</v>
      </c>
      <c r="N504" s="60">
        <v>42</v>
      </c>
      <c r="O504" s="60">
        <v>49</v>
      </c>
      <c r="P504" s="60">
        <v>0</v>
      </c>
      <c r="Q504" s="60">
        <v>37</v>
      </c>
      <c r="R504" s="60">
        <v>37</v>
      </c>
      <c r="V504" s="64"/>
      <c r="W504" s="64"/>
      <c r="X504" s="64"/>
      <c r="Y504" s="64"/>
      <c r="Z504" s="64"/>
      <c r="AA504" s="64"/>
      <c r="AB504" s="64"/>
      <c r="AC504" s="64"/>
    </row>
    <row r="505" spans="1:29" x14ac:dyDescent="0.25">
      <c r="A505" s="60" t="s">
        <v>290</v>
      </c>
      <c r="B505" s="62">
        <v>44805</v>
      </c>
      <c r="C505" s="62">
        <v>44806</v>
      </c>
      <c r="D505" s="60" t="s">
        <v>33</v>
      </c>
      <c r="E505" s="60">
        <v>5274</v>
      </c>
      <c r="F505" s="60">
        <v>46</v>
      </c>
      <c r="G505" s="60">
        <v>42</v>
      </c>
      <c r="H505" s="60">
        <v>9</v>
      </c>
      <c r="I505" s="60">
        <v>6</v>
      </c>
      <c r="J505" s="60">
        <v>32</v>
      </c>
      <c r="K505" s="60">
        <v>36</v>
      </c>
      <c r="L505" s="60">
        <v>15</v>
      </c>
      <c r="M505" s="60">
        <v>21</v>
      </c>
      <c r="N505" s="60">
        <v>23</v>
      </c>
      <c r="O505" s="60">
        <v>39</v>
      </c>
      <c r="P505" s="60">
        <v>0</v>
      </c>
      <c r="Q505" s="60">
        <v>19</v>
      </c>
      <c r="R505" s="60">
        <v>2</v>
      </c>
      <c r="V505" s="64"/>
      <c r="W505" s="64"/>
      <c r="X505" s="64"/>
      <c r="Y505" s="64"/>
      <c r="Z505" s="64"/>
      <c r="AA505" s="64"/>
      <c r="AB505" s="64"/>
      <c r="AC505" s="64"/>
    </row>
    <row r="506" spans="1:29" x14ac:dyDescent="0.25">
      <c r="A506" s="60" t="s">
        <v>290</v>
      </c>
      <c r="B506" s="62">
        <v>44805</v>
      </c>
      <c r="C506" s="62">
        <v>44806</v>
      </c>
      <c r="D506" s="60" t="s">
        <v>34</v>
      </c>
      <c r="E506" s="60">
        <v>5308</v>
      </c>
      <c r="F506" s="60">
        <v>38</v>
      </c>
      <c r="G506" s="60">
        <v>37</v>
      </c>
      <c r="H506" s="60">
        <v>17</v>
      </c>
      <c r="I506" s="60">
        <v>19</v>
      </c>
      <c r="J506" s="60">
        <v>34</v>
      </c>
      <c r="K506" s="60">
        <v>29</v>
      </c>
      <c r="L506" s="60">
        <v>21</v>
      </c>
      <c r="M506" s="60">
        <v>29</v>
      </c>
      <c r="N506" s="60">
        <v>32</v>
      </c>
      <c r="O506" s="60">
        <v>37</v>
      </c>
      <c r="P506" s="60">
        <v>0</v>
      </c>
      <c r="Q506" s="60">
        <v>22</v>
      </c>
      <c r="R506" s="60">
        <v>9</v>
      </c>
      <c r="V506" s="64"/>
      <c r="W506" s="64"/>
      <c r="X506" s="64"/>
      <c r="Y506" s="64"/>
      <c r="Z506" s="64"/>
      <c r="AA506" s="64"/>
      <c r="AB506" s="64"/>
      <c r="AC506" s="64"/>
    </row>
    <row r="507" spans="1:29" x14ac:dyDescent="0.25">
      <c r="A507" s="60" t="s">
        <v>290</v>
      </c>
      <c r="B507" s="62">
        <v>44805</v>
      </c>
      <c r="C507" s="62">
        <v>44806</v>
      </c>
      <c r="D507" s="60" t="s">
        <v>36</v>
      </c>
      <c r="E507" s="60">
        <v>10915</v>
      </c>
      <c r="F507" s="60">
        <v>96</v>
      </c>
      <c r="G507" s="60">
        <v>86</v>
      </c>
      <c r="H507" s="60">
        <v>45</v>
      </c>
      <c r="I507" s="60">
        <v>31</v>
      </c>
      <c r="J507" s="60">
        <v>57</v>
      </c>
      <c r="K507" s="60">
        <v>55</v>
      </c>
      <c r="L507" s="60">
        <v>54</v>
      </c>
      <c r="M507" s="60">
        <v>57</v>
      </c>
      <c r="N507" s="60">
        <v>62</v>
      </c>
      <c r="O507" s="60">
        <v>76</v>
      </c>
      <c r="P507" s="60">
        <v>0</v>
      </c>
      <c r="Q507" s="60">
        <v>34</v>
      </c>
      <c r="R507" s="60">
        <v>15</v>
      </c>
      <c r="V507" s="64"/>
      <c r="W507" s="64"/>
      <c r="X507" s="64"/>
      <c r="Y507" s="64"/>
      <c r="Z507" s="64"/>
      <c r="AA507" s="64"/>
      <c r="AB507" s="64"/>
      <c r="AC507" s="64"/>
    </row>
    <row r="508" spans="1:29" x14ac:dyDescent="0.25">
      <c r="A508" s="60" t="s">
        <v>290</v>
      </c>
      <c r="B508" s="62">
        <v>44805</v>
      </c>
      <c r="C508" s="62">
        <v>44806</v>
      </c>
      <c r="D508" s="60" t="s">
        <v>37</v>
      </c>
      <c r="E508" s="60">
        <v>6974</v>
      </c>
      <c r="F508" s="60">
        <v>82</v>
      </c>
      <c r="G508" s="60">
        <v>80</v>
      </c>
      <c r="H508" s="60">
        <v>69</v>
      </c>
      <c r="I508" s="60">
        <v>74</v>
      </c>
      <c r="J508" s="60">
        <v>76</v>
      </c>
      <c r="K508" s="60">
        <v>75</v>
      </c>
      <c r="L508" s="60">
        <v>73</v>
      </c>
      <c r="M508" s="60">
        <v>76</v>
      </c>
      <c r="N508" s="60">
        <v>73</v>
      </c>
      <c r="O508" s="60">
        <v>77</v>
      </c>
      <c r="P508" s="60">
        <v>0</v>
      </c>
      <c r="Q508" s="60">
        <v>75</v>
      </c>
      <c r="R508" s="60">
        <v>69</v>
      </c>
      <c r="V508" s="64"/>
      <c r="W508" s="64"/>
      <c r="X508" s="64"/>
      <c r="Y508" s="64"/>
      <c r="Z508" s="64"/>
      <c r="AA508" s="64"/>
      <c r="AB508" s="64"/>
      <c r="AC508" s="64"/>
    </row>
    <row r="509" spans="1:29" x14ac:dyDescent="0.25">
      <c r="A509" s="60" t="s">
        <v>290</v>
      </c>
      <c r="B509" s="62">
        <v>44805</v>
      </c>
      <c r="C509" s="62">
        <v>44806</v>
      </c>
      <c r="D509" s="60" t="s">
        <v>39</v>
      </c>
      <c r="E509" s="60">
        <v>7925</v>
      </c>
      <c r="F509" s="60">
        <v>37</v>
      </c>
      <c r="G509" s="60">
        <v>35</v>
      </c>
      <c r="H509" s="60">
        <v>20</v>
      </c>
      <c r="I509" s="60">
        <v>16</v>
      </c>
      <c r="J509" s="60">
        <v>27</v>
      </c>
      <c r="K509" s="60">
        <v>28</v>
      </c>
      <c r="L509" s="60">
        <v>23</v>
      </c>
      <c r="M509" s="60">
        <v>34</v>
      </c>
      <c r="N509" s="60">
        <v>27</v>
      </c>
      <c r="O509" s="60">
        <v>32</v>
      </c>
      <c r="P509" s="60">
        <v>0</v>
      </c>
      <c r="Q509" s="60">
        <v>24</v>
      </c>
      <c r="R509" s="60">
        <v>11</v>
      </c>
      <c r="V509" s="64"/>
      <c r="W509" s="64"/>
      <c r="X509" s="64"/>
      <c r="Y509" s="64"/>
      <c r="Z509" s="64"/>
      <c r="AA509" s="64"/>
      <c r="AB509" s="64"/>
      <c r="AC509" s="64"/>
    </row>
    <row r="510" spans="1:29" x14ac:dyDescent="0.25">
      <c r="A510" s="60" t="s">
        <v>290</v>
      </c>
      <c r="B510" s="62">
        <v>44805</v>
      </c>
      <c r="C510" s="62">
        <v>44806</v>
      </c>
      <c r="D510" s="60" t="s">
        <v>40</v>
      </c>
      <c r="E510" s="60">
        <v>5043</v>
      </c>
      <c r="F510" s="60">
        <v>51</v>
      </c>
      <c r="G510" s="60">
        <v>45</v>
      </c>
      <c r="H510" s="60">
        <v>15</v>
      </c>
      <c r="I510" s="60">
        <v>26</v>
      </c>
      <c r="J510" s="60">
        <v>29</v>
      </c>
      <c r="K510" s="60">
        <v>29</v>
      </c>
      <c r="L510" s="60">
        <v>18</v>
      </c>
      <c r="M510" s="60">
        <v>23</v>
      </c>
      <c r="N510" s="60">
        <v>25</v>
      </c>
      <c r="O510" s="60">
        <v>39</v>
      </c>
      <c r="P510" s="60">
        <v>0</v>
      </c>
      <c r="Q510" s="60">
        <v>5</v>
      </c>
      <c r="R510" s="60">
        <v>4</v>
      </c>
      <c r="V510" s="64"/>
      <c r="W510" s="64"/>
      <c r="X510" s="64"/>
      <c r="Y510" s="64"/>
      <c r="Z510" s="64"/>
      <c r="AA510" s="64"/>
      <c r="AB510" s="64"/>
      <c r="AC510" s="64"/>
    </row>
    <row r="511" spans="1:29" x14ac:dyDescent="0.25">
      <c r="A511" s="60" t="s">
        <v>290</v>
      </c>
      <c r="B511" s="62">
        <v>44805</v>
      </c>
      <c r="C511" s="62">
        <v>44806</v>
      </c>
      <c r="D511" s="60" t="s">
        <v>43</v>
      </c>
      <c r="E511" s="60">
        <v>7703</v>
      </c>
      <c r="F511" s="60">
        <v>91</v>
      </c>
      <c r="G511" s="60">
        <v>87</v>
      </c>
      <c r="H511" s="60">
        <v>37</v>
      </c>
      <c r="I511" s="60">
        <v>51</v>
      </c>
      <c r="J511" s="60">
        <v>69</v>
      </c>
      <c r="K511" s="60">
        <v>72</v>
      </c>
      <c r="L511" s="60">
        <v>49</v>
      </c>
      <c r="M511" s="60">
        <v>58</v>
      </c>
      <c r="N511" s="60">
        <v>57</v>
      </c>
      <c r="O511" s="60">
        <v>83</v>
      </c>
      <c r="P511" s="60">
        <v>0</v>
      </c>
      <c r="Q511" s="60">
        <v>56</v>
      </c>
      <c r="R511" s="60">
        <v>22</v>
      </c>
      <c r="V511" s="64"/>
      <c r="W511" s="64"/>
      <c r="X511" s="64"/>
      <c r="Y511" s="64"/>
      <c r="Z511" s="64"/>
      <c r="AA511" s="64"/>
      <c r="AB511" s="64"/>
      <c r="AC511" s="64"/>
    </row>
    <row r="512" spans="1:29" x14ac:dyDescent="0.25">
      <c r="A512" s="60" t="s">
        <v>290</v>
      </c>
      <c r="B512" s="62">
        <v>44805</v>
      </c>
      <c r="C512" s="62">
        <v>44806</v>
      </c>
      <c r="D512" s="60" t="s">
        <v>23</v>
      </c>
      <c r="E512" s="60">
        <v>6695</v>
      </c>
      <c r="F512" s="60">
        <v>50</v>
      </c>
      <c r="G512" s="60">
        <v>50</v>
      </c>
      <c r="H512" s="60">
        <v>21</v>
      </c>
      <c r="I512" s="60">
        <v>15</v>
      </c>
      <c r="J512" s="60">
        <v>35</v>
      </c>
      <c r="K512" s="60">
        <v>39</v>
      </c>
      <c r="L512" s="60">
        <v>33</v>
      </c>
      <c r="M512" s="60">
        <v>27</v>
      </c>
      <c r="N512" s="60">
        <v>26</v>
      </c>
      <c r="O512" s="60">
        <v>48</v>
      </c>
      <c r="P512" s="60">
        <v>0</v>
      </c>
      <c r="Q512" s="60">
        <v>21</v>
      </c>
      <c r="R512" s="60">
        <v>10</v>
      </c>
      <c r="V512" s="64"/>
      <c r="W512" s="64"/>
      <c r="X512" s="64"/>
      <c r="Y512" s="64"/>
      <c r="Z512" s="64"/>
      <c r="AA512" s="64"/>
      <c r="AB512" s="64"/>
      <c r="AC512" s="64"/>
    </row>
    <row r="513" spans="1:29" x14ac:dyDescent="0.25">
      <c r="A513" s="60" t="s">
        <v>290</v>
      </c>
      <c r="B513" s="62">
        <v>44805</v>
      </c>
      <c r="C513" s="62">
        <v>44806</v>
      </c>
      <c r="D513" s="60" t="s">
        <v>21</v>
      </c>
      <c r="E513" s="60">
        <v>7943</v>
      </c>
      <c r="F513" s="60">
        <v>70</v>
      </c>
      <c r="G513" s="60">
        <v>65</v>
      </c>
      <c r="H513" s="60">
        <v>17</v>
      </c>
      <c r="I513" s="60">
        <v>13</v>
      </c>
      <c r="J513" s="60">
        <v>32</v>
      </c>
      <c r="K513" s="60">
        <v>42</v>
      </c>
      <c r="L513" s="60">
        <v>35</v>
      </c>
      <c r="M513" s="60">
        <v>38</v>
      </c>
      <c r="N513" s="60">
        <v>37</v>
      </c>
      <c r="O513" s="60">
        <v>58</v>
      </c>
      <c r="P513" s="60">
        <v>0</v>
      </c>
      <c r="Q513" s="60">
        <v>35</v>
      </c>
      <c r="R513" s="60">
        <v>6</v>
      </c>
      <c r="V513" s="64"/>
      <c r="W513" s="64"/>
      <c r="X513" s="64"/>
      <c r="Y513" s="64"/>
      <c r="Z513" s="64"/>
      <c r="AA513" s="64"/>
      <c r="AB513" s="64"/>
      <c r="AC513" s="64"/>
    </row>
    <row r="514" spans="1:29" x14ac:dyDescent="0.25">
      <c r="A514" s="60" t="s">
        <v>290</v>
      </c>
      <c r="B514" s="62">
        <v>44805</v>
      </c>
      <c r="C514" s="62">
        <v>44806</v>
      </c>
      <c r="D514" s="60" t="s">
        <v>148</v>
      </c>
      <c r="E514" s="60">
        <v>3915</v>
      </c>
      <c r="F514" s="60">
        <v>22</v>
      </c>
      <c r="G514" s="60">
        <v>21</v>
      </c>
      <c r="H514" s="60">
        <v>9</v>
      </c>
      <c r="I514" s="60">
        <v>8</v>
      </c>
      <c r="J514" s="60">
        <v>17</v>
      </c>
      <c r="K514" s="60">
        <v>16</v>
      </c>
      <c r="L514" s="60">
        <v>12</v>
      </c>
      <c r="M514" s="60">
        <v>14</v>
      </c>
      <c r="N514" s="60">
        <v>13</v>
      </c>
      <c r="O514" s="60">
        <v>21</v>
      </c>
      <c r="P514" s="60">
        <v>0</v>
      </c>
      <c r="Q514" s="60">
        <v>10</v>
      </c>
      <c r="R514" s="60">
        <v>5</v>
      </c>
      <c r="V514" s="64"/>
      <c r="W514" s="64"/>
      <c r="X514" s="64"/>
      <c r="Y514" s="64"/>
      <c r="Z514" s="64"/>
      <c r="AA514" s="64"/>
      <c r="AB514" s="64"/>
      <c r="AC514" s="64"/>
    </row>
    <row r="515" spans="1:29" x14ac:dyDescent="0.25">
      <c r="A515" s="60" t="s">
        <v>290</v>
      </c>
      <c r="B515" s="62">
        <v>44805</v>
      </c>
      <c r="C515" s="62">
        <v>44806</v>
      </c>
      <c r="D515" s="60" t="s">
        <v>50</v>
      </c>
      <c r="E515" s="60">
        <v>14076</v>
      </c>
      <c r="F515" s="60">
        <v>108</v>
      </c>
      <c r="G515" s="60">
        <v>62</v>
      </c>
      <c r="H515" s="60">
        <v>15</v>
      </c>
      <c r="I515" s="60">
        <v>26</v>
      </c>
      <c r="J515" s="60">
        <v>31</v>
      </c>
      <c r="K515" s="60">
        <v>37</v>
      </c>
      <c r="L515" s="60">
        <v>26</v>
      </c>
      <c r="M515" s="60">
        <v>48</v>
      </c>
      <c r="N515" s="60">
        <v>37</v>
      </c>
      <c r="O515" s="60">
        <v>57</v>
      </c>
      <c r="P515" s="60">
        <v>0</v>
      </c>
      <c r="Q515" s="60">
        <v>17</v>
      </c>
      <c r="R515" s="60">
        <v>5</v>
      </c>
      <c r="V515" s="64"/>
      <c r="W515" s="64"/>
      <c r="X515" s="64"/>
      <c r="Y515" s="64"/>
      <c r="Z515" s="64"/>
      <c r="AA515" s="64"/>
      <c r="AB515" s="64"/>
      <c r="AC515" s="64"/>
    </row>
    <row r="516" spans="1:29" x14ac:dyDescent="0.25">
      <c r="A516" s="60" t="s">
        <v>290</v>
      </c>
      <c r="B516" s="62">
        <v>44805</v>
      </c>
      <c r="C516" s="62">
        <v>44806</v>
      </c>
      <c r="D516" s="60" t="s">
        <v>132</v>
      </c>
      <c r="E516" s="60">
        <v>2157</v>
      </c>
      <c r="F516" s="60">
        <v>18</v>
      </c>
      <c r="G516" s="60">
        <v>18</v>
      </c>
      <c r="H516" s="60">
        <v>4</v>
      </c>
      <c r="I516" s="60">
        <v>5</v>
      </c>
      <c r="J516" s="60">
        <v>7</v>
      </c>
      <c r="K516" s="60">
        <v>12</v>
      </c>
      <c r="L516" s="60">
        <v>11</v>
      </c>
      <c r="M516" s="60">
        <v>11</v>
      </c>
      <c r="N516" s="60">
        <v>9</v>
      </c>
      <c r="O516" s="60">
        <v>16</v>
      </c>
      <c r="P516" s="60">
        <v>0</v>
      </c>
      <c r="Q516" s="60">
        <v>12</v>
      </c>
      <c r="R516" s="60">
        <v>3</v>
      </c>
      <c r="V516" s="64"/>
      <c r="W516" s="64"/>
      <c r="X516" s="64"/>
      <c r="Y516" s="64"/>
      <c r="Z516" s="64"/>
      <c r="AA516" s="64"/>
      <c r="AB516" s="64"/>
      <c r="AC516" s="64"/>
    </row>
    <row r="517" spans="1:29" x14ac:dyDescent="0.25">
      <c r="A517" s="60" t="s">
        <v>290</v>
      </c>
      <c r="B517" s="62">
        <v>44805</v>
      </c>
      <c r="C517" s="62">
        <v>44806</v>
      </c>
      <c r="D517" s="60" t="s">
        <v>52</v>
      </c>
      <c r="E517" s="60">
        <v>5784</v>
      </c>
      <c r="F517" s="60">
        <v>35</v>
      </c>
      <c r="G517" s="60">
        <v>31</v>
      </c>
      <c r="H517" s="60">
        <v>17</v>
      </c>
      <c r="I517" s="60">
        <v>15</v>
      </c>
      <c r="J517" s="60">
        <v>27</v>
      </c>
      <c r="K517" s="60">
        <v>29</v>
      </c>
      <c r="L517" s="60">
        <v>20</v>
      </c>
      <c r="M517" s="60">
        <v>26</v>
      </c>
      <c r="N517" s="60">
        <v>26</v>
      </c>
      <c r="O517" s="60">
        <v>30</v>
      </c>
      <c r="P517" s="60">
        <v>0</v>
      </c>
      <c r="Q517" s="60">
        <v>14</v>
      </c>
      <c r="R517" s="60">
        <v>7</v>
      </c>
      <c r="V517" s="64"/>
      <c r="W517" s="64"/>
      <c r="X517" s="64"/>
      <c r="Y517" s="64"/>
      <c r="Z517" s="64"/>
      <c r="AA517" s="64"/>
      <c r="AB517" s="64"/>
      <c r="AC517" s="64"/>
    </row>
    <row r="518" spans="1:29" x14ac:dyDescent="0.25">
      <c r="A518" s="60" t="s">
        <v>290</v>
      </c>
      <c r="B518" s="62">
        <v>44805</v>
      </c>
      <c r="C518" s="62">
        <v>44806</v>
      </c>
      <c r="D518" s="60" t="s">
        <v>53</v>
      </c>
      <c r="E518" s="60">
        <v>3387</v>
      </c>
      <c r="F518" s="60">
        <v>22</v>
      </c>
      <c r="G518" s="60">
        <v>21</v>
      </c>
      <c r="H518" s="60">
        <v>11</v>
      </c>
      <c r="I518" s="60">
        <v>12</v>
      </c>
      <c r="J518" s="60">
        <v>14</v>
      </c>
      <c r="K518" s="60">
        <v>17</v>
      </c>
      <c r="L518" s="60">
        <v>15</v>
      </c>
      <c r="M518" s="60">
        <v>15</v>
      </c>
      <c r="N518" s="60">
        <v>16</v>
      </c>
      <c r="O518" s="60">
        <v>20</v>
      </c>
      <c r="P518" s="60">
        <v>0</v>
      </c>
      <c r="Q518" s="60">
        <v>12</v>
      </c>
      <c r="R518" s="60">
        <v>9</v>
      </c>
      <c r="V518" s="64"/>
      <c r="W518" s="64"/>
      <c r="X518" s="64"/>
      <c r="Y518" s="64"/>
      <c r="Z518" s="64"/>
      <c r="AA518" s="64"/>
      <c r="AB518" s="64"/>
      <c r="AC518" s="64"/>
    </row>
    <row r="519" spans="1:29" x14ac:dyDescent="0.25">
      <c r="A519" s="60" t="s">
        <v>290</v>
      </c>
      <c r="B519" s="62">
        <v>44805</v>
      </c>
      <c r="C519" s="62">
        <v>44806</v>
      </c>
      <c r="D519" s="60" t="s">
        <v>54</v>
      </c>
      <c r="E519" s="60">
        <v>12413</v>
      </c>
      <c r="F519" s="60">
        <v>104</v>
      </c>
      <c r="G519" s="60">
        <v>99</v>
      </c>
      <c r="H519" s="60">
        <v>19</v>
      </c>
      <c r="I519" s="60">
        <v>32</v>
      </c>
      <c r="J519" s="60">
        <v>45</v>
      </c>
      <c r="K519" s="60">
        <v>50</v>
      </c>
      <c r="L519" s="60">
        <v>52</v>
      </c>
      <c r="M519" s="60">
        <v>53</v>
      </c>
      <c r="N519" s="60">
        <v>52</v>
      </c>
      <c r="O519" s="60">
        <v>84</v>
      </c>
      <c r="P519" s="60">
        <v>0</v>
      </c>
      <c r="Q519" s="60">
        <v>36</v>
      </c>
      <c r="R519" s="60">
        <v>9</v>
      </c>
      <c r="V519" s="64"/>
      <c r="W519" s="64"/>
      <c r="X519" s="64"/>
      <c r="Y519" s="64"/>
      <c r="Z519" s="64"/>
      <c r="AA519" s="64"/>
      <c r="AB519" s="64"/>
      <c r="AC519" s="64"/>
    </row>
    <row r="520" spans="1:29" x14ac:dyDescent="0.25">
      <c r="A520" s="60" t="s">
        <v>290</v>
      </c>
      <c r="B520" s="62">
        <v>44805</v>
      </c>
      <c r="C520" s="62">
        <v>44806</v>
      </c>
      <c r="D520" s="60" t="s">
        <v>56</v>
      </c>
      <c r="E520" s="60">
        <v>6559</v>
      </c>
      <c r="F520" s="60">
        <v>36</v>
      </c>
      <c r="G520" s="60">
        <v>31</v>
      </c>
      <c r="H520" s="60">
        <v>17</v>
      </c>
      <c r="I520" s="60">
        <v>18</v>
      </c>
      <c r="J520" s="60">
        <v>25</v>
      </c>
      <c r="K520" s="60">
        <v>24</v>
      </c>
      <c r="L520" s="60">
        <v>18</v>
      </c>
      <c r="M520" s="60">
        <v>24</v>
      </c>
      <c r="N520" s="60">
        <v>23</v>
      </c>
      <c r="O520" s="60">
        <v>30</v>
      </c>
      <c r="P520" s="60">
        <v>0</v>
      </c>
      <c r="Q520" s="60">
        <v>19</v>
      </c>
      <c r="R520" s="60">
        <v>11</v>
      </c>
      <c r="V520" s="64"/>
      <c r="W520" s="64"/>
      <c r="X520" s="64"/>
      <c r="Y520" s="64"/>
      <c r="Z520" s="64"/>
      <c r="AA520" s="64"/>
      <c r="AB520" s="64"/>
      <c r="AC520" s="64"/>
    </row>
    <row r="521" spans="1:29" x14ac:dyDescent="0.25">
      <c r="A521" s="60" t="s">
        <v>290</v>
      </c>
      <c r="B521" s="62">
        <v>44805</v>
      </c>
      <c r="C521" s="62">
        <v>44806</v>
      </c>
      <c r="D521" s="60" t="s">
        <v>118</v>
      </c>
      <c r="E521" s="60">
        <v>8701</v>
      </c>
      <c r="F521" s="60">
        <v>73</v>
      </c>
      <c r="G521" s="60">
        <v>64</v>
      </c>
      <c r="H521" s="60">
        <v>21</v>
      </c>
      <c r="I521" s="60">
        <v>30</v>
      </c>
      <c r="J521" s="60">
        <v>40</v>
      </c>
      <c r="K521" s="60">
        <v>39</v>
      </c>
      <c r="L521" s="60">
        <v>36</v>
      </c>
      <c r="M521" s="60">
        <v>38</v>
      </c>
      <c r="N521" s="60">
        <v>37</v>
      </c>
      <c r="O521" s="60">
        <v>60</v>
      </c>
      <c r="P521" s="60">
        <v>0</v>
      </c>
      <c r="Q521" s="60">
        <v>26</v>
      </c>
      <c r="R521" s="60">
        <v>8</v>
      </c>
      <c r="V521" s="64"/>
      <c r="W521" s="64"/>
      <c r="X521" s="64"/>
      <c r="Y521" s="64"/>
      <c r="Z521" s="64"/>
      <c r="AA521" s="64"/>
      <c r="AB521" s="64"/>
      <c r="AC521" s="64"/>
    </row>
    <row r="522" spans="1:29" x14ac:dyDescent="0.25">
      <c r="A522" s="60" t="s">
        <v>290</v>
      </c>
      <c r="B522" s="62">
        <v>44805</v>
      </c>
      <c r="C522" s="62">
        <v>44806</v>
      </c>
      <c r="D522" s="60" t="s">
        <v>59</v>
      </c>
      <c r="E522" s="60">
        <v>7246</v>
      </c>
      <c r="F522" s="60">
        <v>65</v>
      </c>
      <c r="G522" s="60">
        <v>62</v>
      </c>
      <c r="H522" s="60">
        <v>15</v>
      </c>
      <c r="I522" s="60">
        <v>25</v>
      </c>
      <c r="J522" s="60">
        <v>30</v>
      </c>
      <c r="K522" s="60">
        <v>39</v>
      </c>
      <c r="L522" s="60">
        <v>24</v>
      </c>
      <c r="M522" s="60">
        <v>55</v>
      </c>
      <c r="N522" s="60">
        <v>38</v>
      </c>
      <c r="O522" s="60">
        <v>58</v>
      </c>
      <c r="P522" s="60">
        <v>0</v>
      </c>
      <c r="Q522" s="60">
        <v>21</v>
      </c>
      <c r="R522" s="60">
        <v>10</v>
      </c>
      <c r="V522" s="64"/>
      <c r="W522" s="64"/>
      <c r="X522" s="64"/>
      <c r="Y522" s="64"/>
      <c r="Z522" s="64"/>
      <c r="AA522" s="64"/>
      <c r="AB522" s="64"/>
      <c r="AC522" s="64"/>
    </row>
    <row r="523" spans="1:29" x14ac:dyDescent="0.25">
      <c r="A523" s="60" t="s">
        <v>290</v>
      </c>
      <c r="B523" s="62">
        <v>44805</v>
      </c>
      <c r="C523" s="62">
        <v>44806</v>
      </c>
      <c r="D523" s="60" t="s">
        <v>62</v>
      </c>
      <c r="E523" s="60">
        <v>10243</v>
      </c>
      <c r="F523" s="60">
        <v>92</v>
      </c>
      <c r="G523" s="60">
        <v>84</v>
      </c>
      <c r="H523" s="60">
        <v>12</v>
      </c>
      <c r="I523" s="60">
        <v>12</v>
      </c>
      <c r="J523" s="60">
        <v>78</v>
      </c>
      <c r="K523" s="60">
        <v>37</v>
      </c>
      <c r="L523" s="60">
        <v>24</v>
      </c>
      <c r="M523" s="60">
        <v>31</v>
      </c>
      <c r="N523" s="60">
        <v>30</v>
      </c>
      <c r="O523" s="60">
        <v>81</v>
      </c>
      <c r="P523" s="60">
        <v>0</v>
      </c>
      <c r="Q523" s="60">
        <v>25</v>
      </c>
      <c r="R523" s="60">
        <v>2</v>
      </c>
      <c r="V523" s="64"/>
      <c r="W523" s="64"/>
      <c r="X523" s="64"/>
      <c r="Y523" s="64"/>
      <c r="Z523" s="64"/>
      <c r="AA523" s="64"/>
      <c r="AB523" s="64"/>
      <c r="AC523" s="64"/>
    </row>
    <row r="524" spans="1:29" x14ac:dyDescent="0.25">
      <c r="A524" s="60" t="s">
        <v>290</v>
      </c>
      <c r="B524" s="62">
        <v>44805</v>
      </c>
      <c r="C524" s="62">
        <v>44806</v>
      </c>
      <c r="D524" s="60" t="s">
        <v>177</v>
      </c>
      <c r="E524" s="60">
        <v>8128</v>
      </c>
      <c r="F524" s="60">
        <v>97</v>
      </c>
      <c r="G524" s="60">
        <v>95</v>
      </c>
      <c r="H524" s="60">
        <v>11</v>
      </c>
      <c r="I524" s="60">
        <v>10</v>
      </c>
      <c r="J524" s="60">
        <v>21</v>
      </c>
      <c r="K524" s="60">
        <v>50</v>
      </c>
      <c r="L524" s="60">
        <v>22</v>
      </c>
      <c r="M524" s="60">
        <v>47</v>
      </c>
      <c r="N524" s="60">
        <v>47</v>
      </c>
      <c r="O524" s="60">
        <v>78</v>
      </c>
      <c r="P524" s="60">
        <v>0</v>
      </c>
      <c r="Q524" s="60">
        <v>13</v>
      </c>
      <c r="R524" s="60">
        <v>3</v>
      </c>
      <c r="V524" s="64"/>
      <c r="W524" s="64"/>
      <c r="X524" s="64"/>
      <c r="Y524" s="64"/>
      <c r="Z524" s="64"/>
      <c r="AA524" s="64"/>
      <c r="AB524" s="64"/>
      <c r="AC524" s="64"/>
    </row>
    <row r="525" spans="1:29" x14ac:dyDescent="0.25">
      <c r="A525" s="60" t="s">
        <v>290</v>
      </c>
      <c r="B525" s="62">
        <v>44805</v>
      </c>
      <c r="C525" s="62">
        <v>44806</v>
      </c>
      <c r="D525" s="60" t="s">
        <v>66</v>
      </c>
      <c r="E525" s="60">
        <v>12418</v>
      </c>
      <c r="F525" s="60">
        <v>36</v>
      </c>
      <c r="G525" s="60">
        <v>35</v>
      </c>
      <c r="H525" s="60">
        <v>9</v>
      </c>
      <c r="I525" s="60">
        <v>6</v>
      </c>
      <c r="J525" s="60">
        <v>16</v>
      </c>
      <c r="K525" s="60">
        <v>19</v>
      </c>
      <c r="L525" s="60">
        <v>15</v>
      </c>
      <c r="M525" s="60">
        <v>19</v>
      </c>
      <c r="N525" s="60">
        <v>19</v>
      </c>
      <c r="O525" s="60">
        <v>29</v>
      </c>
      <c r="P525" s="60">
        <v>0</v>
      </c>
      <c r="Q525" s="60">
        <v>17</v>
      </c>
      <c r="R525" s="60">
        <v>2</v>
      </c>
      <c r="V525" s="64"/>
      <c r="W525" s="64"/>
      <c r="X525" s="64"/>
      <c r="Y525" s="64"/>
      <c r="Z525" s="64"/>
      <c r="AA525" s="64"/>
      <c r="AB525" s="64"/>
      <c r="AC525" s="64"/>
    </row>
    <row r="526" spans="1:29" x14ac:dyDescent="0.25">
      <c r="A526" s="60" t="s">
        <v>290</v>
      </c>
      <c r="B526" s="62">
        <v>44805</v>
      </c>
      <c r="C526" s="62">
        <v>44806</v>
      </c>
      <c r="D526" s="60" t="s">
        <v>68</v>
      </c>
      <c r="E526" s="60">
        <v>5930</v>
      </c>
      <c r="F526" s="60">
        <v>45</v>
      </c>
      <c r="G526" s="60">
        <v>29</v>
      </c>
      <c r="H526" s="60">
        <v>14</v>
      </c>
      <c r="I526" s="60">
        <v>6</v>
      </c>
      <c r="J526" s="60">
        <v>17</v>
      </c>
      <c r="K526" s="60">
        <v>19</v>
      </c>
      <c r="L526" s="60">
        <v>18</v>
      </c>
      <c r="M526" s="60">
        <v>18</v>
      </c>
      <c r="N526" s="60">
        <v>18</v>
      </c>
      <c r="O526" s="60">
        <v>26</v>
      </c>
      <c r="P526" s="60">
        <v>0</v>
      </c>
      <c r="Q526" s="60">
        <v>7</v>
      </c>
      <c r="R526" s="60">
        <v>3</v>
      </c>
      <c r="V526" s="64"/>
      <c r="W526" s="64"/>
      <c r="X526" s="64"/>
      <c r="Y526" s="64"/>
      <c r="Z526" s="64"/>
      <c r="AA526" s="64"/>
      <c r="AB526" s="64"/>
      <c r="AC526" s="64"/>
    </row>
    <row r="527" spans="1:29" x14ac:dyDescent="0.25">
      <c r="A527" s="60" t="s">
        <v>290</v>
      </c>
      <c r="B527" s="62">
        <v>44805</v>
      </c>
      <c r="C527" s="62">
        <v>44806</v>
      </c>
      <c r="D527" s="60" t="s">
        <v>165</v>
      </c>
      <c r="E527" s="60">
        <v>4385</v>
      </c>
      <c r="F527" s="60">
        <v>27</v>
      </c>
      <c r="G527" s="60">
        <v>26</v>
      </c>
      <c r="H527" s="60">
        <v>9</v>
      </c>
      <c r="I527" s="60">
        <v>7</v>
      </c>
      <c r="J527" s="60">
        <v>14</v>
      </c>
      <c r="K527" s="60">
        <v>20</v>
      </c>
      <c r="L527" s="60">
        <v>17</v>
      </c>
      <c r="M527" s="60">
        <v>11</v>
      </c>
      <c r="N527" s="60">
        <v>13</v>
      </c>
      <c r="O527" s="60">
        <v>23</v>
      </c>
      <c r="P527" s="60">
        <v>0</v>
      </c>
      <c r="Q527" s="60">
        <v>11</v>
      </c>
      <c r="R527" s="60">
        <v>3</v>
      </c>
      <c r="V527" s="64"/>
      <c r="W527" s="64"/>
      <c r="X527" s="64"/>
      <c r="Y527" s="64"/>
      <c r="Z527" s="64"/>
      <c r="AA527" s="64"/>
      <c r="AB527" s="64"/>
      <c r="AC527" s="64"/>
    </row>
    <row r="528" spans="1:29" x14ac:dyDescent="0.25">
      <c r="A528" s="60" t="s">
        <v>290</v>
      </c>
      <c r="B528" s="62">
        <v>44805</v>
      </c>
      <c r="C528" s="62">
        <v>44806</v>
      </c>
      <c r="D528" s="60" t="s">
        <v>95</v>
      </c>
      <c r="E528" s="60">
        <v>26664</v>
      </c>
      <c r="F528" s="60">
        <v>239</v>
      </c>
      <c r="G528" s="60">
        <v>226</v>
      </c>
      <c r="H528" s="60">
        <v>64</v>
      </c>
      <c r="I528" s="60">
        <v>71</v>
      </c>
      <c r="J528" s="60">
        <v>94</v>
      </c>
      <c r="K528" s="60">
        <v>120</v>
      </c>
      <c r="L528" s="60">
        <v>110</v>
      </c>
      <c r="M528" s="60">
        <v>118</v>
      </c>
      <c r="N528" s="60">
        <v>118</v>
      </c>
      <c r="O528" s="60">
        <v>204</v>
      </c>
      <c r="P528" s="60">
        <v>0</v>
      </c>
      <c r="Q528" s="60">
        <v>79</v>
      </c>
      <c r="R528" s="60">
        <v>15</v>
      </c>
      <c r="V528" s="64"/>
      <c r="W528" s="64"/>
      <c r="X528" s="64"/>
      <c r="Y528" s="64"/>
      <c r="Z528" s="64"/>
      <c r="AA528" s="64"/>
      <c r="AB528" s="64"/>
      <c r="AC528" s="64"/>
    </row>
    <row r="529" spans="1:29" x14ac:dyDescent="0.25">
      <c r="A529" s="60" t="s">
        <v>290</v>
      </c>
      <c r="B529" s="62">
        <v>44805</v>
      </c>
      <c r="C529" s="62">
        <v>44806</v>
      </c>
      <c r="D529" s="60" t="s">
        <v>49</v>
      </c>
      <c r="E529" s="60">
        <v>5094</v>
      </c>
      <c r="F529" s="60">
        <v>34</v>
      </c>
      <c r="G529" s="60">
        <v>33</v>
      </c>
      <c r="H529" s="60">
        <v>12</v>
      </c>
      <c r="I529" s="60">
        <v>3</v>
      </c>
      <c r="J529" s="60">
        <v>20</v>
      </c>
      <c r="K529" s="60">
        <v>24</v>
      </c>
      <c r="L529" s="60">
        <v>16</v>
      </c>
      <c r="M529" s="60">
        <v>23</v>
      </c>
      <c r="N529" s="60">
        <v>19</v>
      </c>
      <c r="O529" s="60">
        <v>29</v>
      </c>
      <c r="P529" s="60">
        <v>0</v>
      </c>
      <c r="Q529" s="60">
        <v>19</v>
      </c>
      <c r="R529" s="60">
        <v>2</v>
      </c>
      <c r="V529" s="64"/>
      <c r="W529" s="64"/>
      <c r="X529" s="64"/>
      <c r="Y529" s="64"/>
      <c r="Z529" s="64"/>
      <c r="AA529" s="64"/>
      <c r="AB529" s="64"/>
      <c r="AC529" s="64"/>
    </row>
    <row r="530" spans="1:29" x14ac:dyDescent="0.25">
      <c r="A530" s="60" t="s">
        <v>290</v>
      </c>
      <c r="B530" s="62">
        <v>44805</v>
      </c>
      <c r="C530" s="62">
        <v>44806</v>
      </c>
      <c r="D530" s="60" t="s">
        <v>74</v>
      </c>
      <c r="E530" s="60">
        <v>4498</v>
      </c>
      <c r="F530" s="60">
        <v>51</v>
      </c>
      <c r="G530" s="60">
        <v>47</v>
      </c>
      <c r="H530" s="60">
        <v>13</v>
      </c>
      <c r="I530" s="60">
        <v>18</v>
      </c>
      <c r="J530" s="60">
        <v>27</v>
      </c>
      <c r="K530" s="60">
        <v>34</v>
      </c>
      <c r="L530" s="60">
        <v>28</v>
      </c>
      <c r="M530" s="60">
        <v>29</v>
      </c>
      <c r="N530" s="60">
        <v>27</v>
      </c>
      <c r="O530" s="60">
        <v>43</v>
      </c>
      <c r="P530" s="60">
        <v>0</v>
      </c>
      <c r="Q530" s="60">
        <v>32</v>
      </c>
      <c r="R530" s="60">
        <v>4</v>
      </c>
      <c r="V530" s="64"/>
      <c r="W530" s="64"/>
      <c r="X530" s="64"/>
      <c r="Y530" s="64"/>
      <c r="Z530" s="64"/>
      <c r="AA530" s="64"/>
      <c r="AB530" s="64"/>
      <c r="AC530" s="64"/>
    </row>
    <row r="531" spans="1:29" x14ac:dyDescent="0.25">
      <c r="A531" s="60" t="s">
        <v>290</v>
      </c>
      <c r="B531" s="62">
        <v>44805</v>
      </c>
      <c r="C531" s="62">
        <v>44806</v>
      </c>
      <c r="D531" s="60" t="s">
        <v>75</v>
      </c>
      <c r="E531" s="60">
        <v>3599</v>
      </c>
      <c r="F531" s="60">
        <v>43</v>
      </c>
      <c r="G531" s="60">
        <v>37</v>
      </c>
      <c r="H531" s="60">
        <v>5</v>
      </c>
      <c r="I531" s="60">
        <v>7</v>
      </c>
      <c r="J531" s="60">
        <v>18</v>
      </c>
      <c r="K531" s="60">
        <v>17</v>
      </c>
      <c r="L531" s="60">
        <v>6</v>
      </c>
      <c r="M531" s="60">
        <v>27</v>
      </c>
      <c r="N531" s="60">
        <v>18</v>
      </c>
      <c r="O531" s="60">
        <v>29</v>
      </c>
      <c r="P531" s="60">
        <v>0</v>
      </c>
      <c r="Q531" s="60">
        <v>4</v>
      </c>
      <c r="R531" s="60">
        <v>2</v>
      </c>
      <c r="V531" s="64"/>
      <c r="W531" s="64"/>
      <c r="X531" s="64"/>
      <c r="Y531" s="64"/>
      <c r="Z531" s="64"/>
      <c r="AA531" s="64"/>
      <c r="AB531" s="64"/>
      <c r="AC531" s="64"/>
    </row>
    <row r="532" spans="1:29" x14ac:dyDescent="0.25">
      <c r="A532" s="60" t="s">
        <v>290</v>
      </c>
      <c r="B532" s="62">
        <v>44805</v>
      </c>
      <c r="C532" s="62">
        <v>44806</v>
      </c>
      <c r="D532" s="60" t="s">
        <v>78</v>
      </c>
      <c r="E532" s="60">
        <v>6875</v>
      </c>
      <c r="F532" s="60">
        <v>39</v>
      </c>
      <c r="G532" s="60">
        <v>34</v>
      </c>
      <c r="H532" s="60">
        <v>7</v>
      </c>
      <c r="I532" s="60">
        <v>7</v>
      </c>
      <c r="J532" s="60">
        <v>11</v>
      </c>
      <c r="K532" s="60">
        <v>21</v>
      </c>
      <c r="L532" s="60">
        <v>18</v>
      </c>
      <c r="M532" s="60">
        <v>19</v>
      </c>
      <c r="N532" s="60">
        <v>21</v>
      </c>
      <c r="O532" s="60">
        <v>26</v>
      </c>
      <c r="P532" s="60">
        <v>0</v>
      </c>
      <c r="Q532" s="60">
        <v>12</v>
      </c>
      <c r="R532" s="60">
        <v>3</v>
      </c>
      <c r="V532" s="64"/>
      <c r="W532" s="64"/>
      <c r="X532" s="64"/>
      <c r="Y532" s="64"/>
      <c r="Z532" s="64"/>
      <c r="AA532" s="64"/>
      <c r="AB532" s="64"/>
      <c r="AC532" s="64"/>
    </row>
    <row r="533" spans="1:29" x14ac:dyDescent="0.25">
      <c r="A533" s="60" t="s">
        <v>290</v>
      </c>
      <c r="B533" s="62">
        <v>44805</v>
      </c>
      <c r="C533" s="62">
        <v>44806</v>
      </c>
      <c r="D533" s="60" t="s">
        <v>79</v>
      </c>
      <c r="E533" s="60">
        <v>5822</v>
      </c>
      <c r="F533" s="60">
        <v>32</v>
      </c>
      <c r="G533" s="60">
        <v>28</v>
      </c>
      <c r="H533" s="60">
        <v>12</v>
      </c>
      <c r="I533" s="60">
        <v>15</v>
      </c>
      <c r="J533" s="60">
        <v>16</v>
      </c>
      <c r="K533" s="60">
        <v>16</v>
      </c>
      <c r="L533" s="60">
        <v>16</v>
      </c>
      <c r="M533" s="60">
        <v>16</v>
      </c>
      <c r="N533" s="60">
        <v>15</v>
      </c>
      <c r="O533" s="60">
        <v>24</v>
      </c>
      <c r="P533" s="60">
        <v>0</v>
      </c>
      <c r="Q533" s="60">
        <v>20</v>
      </c>
      <c r="R533" s="60">
        <v>12</v>
      </c>
      <c r="V533" s="64"/>
      <c r="W533" s="64"/>
      <c r="X533" s="64"/>
      <c r="Y533" s="64"/>
      <c r="Z533" s="64"/>
      <c r="AA533" s="64"/>
      <c r="AB533" s="64"/>
      <c r="AC533" s="64"/>
    </row>
    <row r="534" spans="1:29" x14ac:dyDescent="0.25">
      <c r="A534" s="60" t="s">
        <v>290</v>
      </c>
      <c r="B534" s="62">
        <v>44805</v>
      </c>
      <c r="C534" s="62">
        <v>44806</v>
      </c>
      <c r="D534" s="60" t="s">
        <v>80</v>
      </c>
      <c r="E534" s="60">
        <v>7051</v>
      </c>
      <c r="F534" s="60">
        <v>45</v>
      </c>
      <c r="G534" s="60">
        <v>45</v>
      </c>
      <c r="H534" s="60">
        <v>8</v>
      </c>
      <c r="I534" s="60">
        <v>5</v>
      </c>
      <c r="J534" s="60">
        <v>17</v>
      </c>
      <c r="K534" s="60">
        <v>27</v>
      </c>
      <c r="L534" s="60">
        <v>20</v>
      </c>
      <c r="M534" s="60">
        <v>27</v>
      </c>
      <c r="N534" s="60">
        <v>26</v>
      </c>
      <c r="O534" s="60">
        <v>37</v>
      </c>
      <c r="P534" s="60">
        <v>0</v>
      </c>
      <c r="Q534" s="60">
        <v>26</v>
      </c>
      <c r="R534" s="60">
        <v>3</v>
      </c>
      <c r="V534" s="64"/>
      <c r="W534" s="64"/>
      <c r="X534" s="64"/>
      <c r="Y534" s="64"/>
      <c r="Z534" s="64"/>
      <c r="AA534" s="64"/>
      <c r="AB534" s="64"/>
      <c r="AC534" s="64"/>
    </row>
    <row r="535" spans="1:29" x14ac:dyDescent="0.25">
      <c r="A535" s="60" t="s">
        <v>290</v>
      </c>
      <c r="B535" s="62">
        <v>44805</v>
      </c>
      <c r="C535" s="62">
        <v>44806</v>
      </c>
      <c r="D535" s="60" t="s">
        <v>81</v>
      </c>
      <c r="E535" s="60">
        <v>5706</v>
      </c>
      <c r="F535" s="60">
        <v>38</v>
      </c>
      <c r="G535" s="60">
        <v>34</v>
      </c>
      <c r="H535" s="60">
        <v>8</v>
      </c>
      <c r="I535" s="60">
        <v>11</v>
      </c>
      <c r="J535" s="60">
        <v>20</v>
      </c>
      <c r="K535" s="60">
        <v>22</v>
      </c>
      <c r="L535" s="60">
        <v>20</v>
      </c>
      <c r="M535" s="60">
        <v>12</v>
      </c>
      <c r="N535" s="60">
        <v>10</v>
      </c>
      <c r="O535" s="60">
        <v>29</v>
      </c>
      <c r="P535" s="60">
        <v>0</v>
      </c>
      <c r="Q535" s="60">
        <v>14</v>
      </c>
      <c r="R535" s="60">
        <v>6</v>
      </c>
      <c r="V535" s="64"/>
      <c r="W535" s="64"/>
      <c r="X535" s="64"/>
      <c r="Y535" s="64"/>
      <c r="Z535" s="64"/>
      <c r="AA535" s="64"/>
      <c r="AB535" s="64"/>
      <c r="AC535" s="64"/>
    </row>
    <row r="536" spans="1:29" x14ac:dyDescent="0.25">
      <c r="A536" s="60" t="s">
        <v>290</v>
      </c>
      <c r="B536" s="62">
        <v>44805</v>
      </c>
      <c r="C536" s="62">
        <v>44806</v>
      </c>
      <c r="D536" s="60" t="s">
        <v>82</v>
      </c>
      <c r="E536" s="60">
        <v>7590</v>
      </c>
      <c r="F536" s="60">
        <v>93</v>
      </c>
      <c r="G536" s="60">
        <v>89</v>
      </c>
      <c r="H536" s="60">
        <v>39</v>
      </c>
      <c r="I536" s="60">
        <v>14</v>
      </c>
      <c r="J536" s="60">
        <v>58</v>
      </c>
      <c r="K536" s="60">
        <v>60</v>
      </c>
      <c r="L536" s="60">
        <v>55</v>
      </c>
      <c r="M536" s="60">
        <v>49</v>
      </c>
      <c r="N536" s="60">
        <v>51</v>
      </c>
      <c r="O536" s="60">
        <v>82</v>
      </c>
      <c r="P536" s="60">
        <v>0</v>
      </c>
      <c r="Q536" s="60">
        <v>20</v>
      </c>
      <c r="R536" s="60">
        <v>3</v>
      </c>
      <c r="V536" s="64"/>
      <c r="W536" s="64"/>
      <c r="X536" s="64"/>
      <c r="Y536" s="64"/>
      <c r="Z536" s="64"/>
      <c r="AA536" s="64"/>
      <c r="AB536" s="64"/>
      <c r="AC536" s="64"/>
    </row>
    <row r="537" spans="1:29" x14ac:dyDescent="0.25">
      <c r="A537" s="60" t="s">
        <v>290</v>
      </c>
      <c r="B537" s="62">
        <v>44805</v>
      </c>
      <c r="C537" s="62">
        <v>44806</v>
      </c>
      <c r="D537" s="60" t="s">
        <v>83</v>
      </c>
      <c r="E537" s="60">
        <v>3937</v>
      </c>
      <c r="F537" s="60">
        <v>22</v>
      </c>
      <c r="G537" s="60">
        <v>18</v>
      </c>
      <c r="H537" s="60">
        <v>4</v>
      </c>
      <c r="I537" s="60">
        <v>10</v>
      </c>
      <c r="J537" s="60">
        <v>10</v>
      </c>
      <c r="K537" s="60">
        <v>15</v>
      </c>
      <c r="L537" s="60">
        <v>13</v>
      </c>
      <c r="M537" s="60">
        <v>9</v>
      </c>
      <c r="N537" s="60">
        <v>10</v>
      </c>
      <c r="O537" s="60">
        <v>16</v>
      </c>
      <c r="P537" s="60">
        <v>0</v>
      </c>
      <c r="Q537" s="60">
        <v>8</v>
      </c>
      <c r="R537" s="60">
        <v>2</v>
      </c>
      <c r="V537" s="64"/>
      <c r="W537" s="64"/>
      <c r="X537" s="64"/>
      <c r="Y537" s="64"/>
      <c r="Z537" s="64"/>
      <c r="AA537" s="64"/>
      <c r="AB537" s="64"/>
      <c r="AC537" s="64"/>
    </row>
    <row r="538" spans="1:29" x14ac:dyDescent="0.25">
      <c r="A538" s="60" t="s">
        <v>290</v>
      </c>
      <c r="B538" s="62">
        <v>44805</v>
      </c>
      <c r="C538" s="62">
        <v>44806</v>
      </c>
      <c r="D538" s="60" t="s">
        <v>85</v>
      </c>
      <c r="E538" s="60">
        <v>3530</v>
      </c>
      <c r="F538" s="60">
        <v>29</v>
      </c>
      <c r="G538" s="60">
        <v>24</v>
      </c>
      <c r="H538" s="60">
        <v>13</v>
      </c>
      <c r="I538" s="60">
        <v>19</v>
      </c>
      <c r="J538" s="60">
        <v>21</v>
      </c>
      <c r="K538" s="60">
        <v>21</v>
      </c>
      <c r="L538" s="60">
        <v>20</v>
      </c>
      <c r="M538" s="60">
        <v>21</v>
      </c>
      <c r="N538" s="60">
        <v>15</v>
      </c>
      <c r="O538" s="60">
        <v>23</v>
      </c>
      <c r="P538" s="60">
        <v>0</v>
      </c>
      <c r="Q538" s="60">
        <v>16</v>
      </c>
      <c r="R538" s="60">
        <v>11</v>
      </c>
      <c r="V538" s="64"/>
      <c r="W538" s="64"/>
      <c r="X538" s="64"/>
      <c r="Y538" s="64"/>
      <c r="Z538" s="64"/>
      <c r="AA538" s="64"/>
      <c r="AB538" s="64"/>
      <c r="AC538" s="64"/>
    </row>
    <row r="539" spans="1:29" x14ac:dyDescent="0.25">
      <c r="A539" s="60" t="s">
        <v>290</v>
      </c>
      <c r="B539" s="62">
        <v>44805</v>
      </c>
      <c r="C539" s="62">
        <v>44806</v>
      </c>
      <c r="D539" s="60" t="s">
        <v>93</v>
      </c>
      <c r="E539" s="60">
        <v>9661</v>
      </c>
      <c r="F539" s="60">
        <v>124</v>
      </c>
      <c r="G539" s="60">
        <v>123</v>
      </c>
      <c r="H539" s="60">
        <v>15</v>
      </c>
      <c r="I539" s="60">
        <v>30</v>
      </c>
      <c r="J539" s="60">
        <v>50</v>
      </c>
      <c r="K539" s="60">
        <v>61</v>
      </c>
      <c r="L539" s="60">
        <v>42</v>
      </c>
      <c r="M539" s="60">
        <v>45</v>
      </c>
      <c r="N539" s="60">
        <v>47</v>
      </c>
      <c r="O539" s="60">
        <v>95</v>
      </c>
      <c r="P539" s="60">
        <v>0</v>
      </c>
      <c r="Q539" s="60">
        <v>62</v>
      </c>
      <c r="R539" s="60">
        <v>3</v>
      </c>
      <c r="V539" s="64"/>
      <c r="W539" s="64"/>
      <c r="X539" s="64"/>
      <c r="Y539" s="64"/>
      <c r="Z539" s="64"/>
      <c r="AA539" s="64"/>
      <c r="AB539" s="64"/>
      <c r="AC539" s="64"/>
    </row>
    <row r="540" spans="1:29" x14ac:dyDescent="0.25">
      <c r="A540" s="60" t="s">
        <v>290</v>
      </c>
      <c r="B540" s="62">
        <v>44805</v>
      </c>
      <c r="C540" s="62">
        <v>44806</v>
      </c>
      <c r="D540" s="60" t="s">
        <v>144</v>
      </c>
      <c r="E540" s="60">
        <v>5349</v>
      </c>
      <c r="F540" s="60">
        <v>33</v>
      </c>
      <c r="G540" s="60">
        <v>33</v>
      </c>
      <c r="H540" s="60">
        <v>17</v>
      </c>
      <c r="I540" s="60">
        <v>3</v>
      </c>
      <c r="J540" s="60">
        <v>23</v>
      </c>
      <c r="K540" s="60">
        <v>24</v>
      </c>
      <c r="L540" s="60">
        <v>24</v>
      </c>
      <c r="M540" s="60">
        <v>20</v>
      </c>
      <c r="N540" s="60">
        <v>21</v>
      </c>
      <c r="O540" s="60">
        <v>33</v>
      </c>
      <c r="P540" s="60">
        <v>0</v>
      </c>
      <c r="Q540" s="60">
        <v>9</v>
      </c>
      <c r="R540" s="60">
        <v>3</v>
      </c>
      <c r="V540" s="64"/>
      <c r="W540" s="64"/>
      <c r="X540" s="64"/>
      <c r="Y540" s="64"/>
      <c r="Z540" s="64"/>
      <c r="AA540" s="64"/>
      <c r="AB540" s="64"/>
      <c r="AC540" s="64"/>
    </row>
    <row r="541" spans="1:29" x14ac:dyDescent="0.25">
      <c r="A541" s="60" t="s">
        <v>290</v>
      </c>
      <c r="B541" s="62">
        <v>44835</v>
      </c>
      <c r="C541" s="62">
        <v>44837</v>
      </c>
      <c r="D541" s="60" t="s">
        <v>225</v>
      </c>
      <c r="E541" s="60">
        <v>6583</v>
      </c>
      <c r="F541" s="60">
        <v>47</v>
      </c>
      <c r="G541" s="60">
        <v>35</v>
      </c>
      <c r="H541" s="60">
        <v>6</v>
      </c>
      <c r="I541" s="60">
        <v>16</v>
      </c>
      <c r="J541" s="60">
        <v>9</v>
      </c>
      <c r="K541" s="60">
        <v>15</v>
      </c>
      <c r="L541" s="60">
        <v>16</v>
      </c>
      <c r="M541" s="60">
        <v>20</v>
      </c>
      <c r="N541" s="60">
        <v>22</v>
      </c>
      <c r="O541" s="60">
        <v>32</v>
      </c>
      <c r="P541" s="60">
        <v>0</v>
      </c>
      <c r="Q541" s="60">
        <v>13</v>
      </c>
      <c r="R541" s="60">
        <v>2</v>
      </c>
      <c r="V541" s="64"/>
      <c r="W541" s="64"/>
      <c r="X541" s="64"/>
      <c r="Y541" s="64"/>
      <c r="Z541" s="64"/>
      <c r="AA541" s="64"/>
      <c r="AB541" s="64"/>
      <c r="AC541" s="64"/>
    </row>
    <row r="542" spans="1:29" x14ac:dyDescent="0.25">
      <c r="A542" s="60" t="s">
        <v>290</v>
      </c>
      <c r="B542" s="62">
        <v>44835</v>
      </c>
      <c r="C542" s="62">
        <v>44837</v>
      </c>
      <c r="D542" s="60" t="s">
        <v>3</v>
      </c>
      <c r="E542" s="60">
        <v>5600</v>
      </c>
      <c r="F542" s="60">
        <v>44</v>
      </c>
      <c r="G542" s="60">
        <v>44</v>
      </c>
      <c r="H542" s="60">
        <v>12</v>
      </c>
      <c r="I542" s="60">
        <v>29</v>
      </c>
      <c r="J542" s="60">
        <v>40</v>
      </c>
      <c r="K542" s="60">
        <v>37</v>
      </c>
      <c r="L542" s="60">
        <v>16</v>
      </c>
      <c r="M542" s="60">
        <v>29</v>
      </c>
      <c r="N542" s="60">
        <v>28</v>
      </c>
      <c r="O542" s="60">
        <v>44</v>
      </c>
      <c r="P542" s="60">
        <v>0</v>
      </c>
      <c r="Q542" s="60">
        <v>42</v>
      </c>
      <c r="R542" s="60">
        <v>10</v>
      </c>
      <c r="V542" s="64"/>
      <c r="W542" s="64"/>
      <c r="X542" s="64"/>
      <c r="Y542" s="64"/>
      <c r="Z542" s="64"/>
      <c r="AA542" s="64"/>
      <c r="AB542" s="64"/>
      <c r="AC542" s="64"/>
    </row>
    <row r="543" spans="1:29" x14ac:dyDescent="0.25">
      <c r="A543" s="60" t="s">
        <v>290</v>
      </c>
      <c r="B543" s="62">
        <v>44835</v>
      </c>
      <c r="C543" s="62">
        <v>44837</v>
      </c>
      <c r="D543" s="60" t="s">
        <v>4</v>
      </c>
      <c r="E543" s="60">
        <v>5899</v>
      </c>
      <c r="F543" s="60">
        <v>44</v>
      </c>
      <c r="G543" s="60">
        <v>43</v>
      </c>
      <c r="H543" s="60">
        <v>14</v>
      </c>
      <c r="I543" s="60">
        <v>17</v>
      </c>
      <c r="J543" s="60">
        <v>26</v>
      </c>
      <c r="K543" s="60">
        <v>36</v>
      </c>
      <c r="L543" s="60">
        <v>25</v>
      </c>
      <c r="M543" s="60">
        <v>25</v>
      </c>
      <c r="N543" s="60">
        <v>23</v>
      </c>
      <c r="O543" s="60">
        <v>39</v>
      </c>
      <c r="P543" s="60">
        <v>0</v>
      </c>
      <c r="Q543" s="60">
        <v>22</v>
      </c>
      <c r="R543" s="60">
        <v>4</v>
      </c>
      <c r="V543" s="64"/>
      <c r="W543" s="64"/>
      <c r="X543" s="64"/>
      <c r="Y543" s="64"/>
      <c r="Z543" s="64"/>
      <c r="AA543" s="64"/>
      <c r="AB543" s="64"/>
      <c r="AC543" s="64"/>
    </row>
    <row r="544" spans="1:29" x14ac:dyDescent="0.25">
      <c r="A544" s="60" t="s">
        <v>290</v>
      </c>
      <c r="B544" s="62">
        <v>44835</v>
      </c>
      <c r="C544" s="62">
        <v>44837</v>
      </c>
      <c r="D544" s="60" t="s">
        <v>5</v>
      </c>
      <c r="E544" s="60">
        <v>9647</v>
      </c>
      <c r="F544" s="60">
        <v>101</v>
      </c>
      <c r="G544" s="60">
        <v>94</v>
      </c>
      <c r="H544" s="60">
        <v>11</v>
      </c>
      <c r="I544" s="60">
        <v>11</v>
      </c>
      <c r="J544" s="60">
        <v>31</v>
      </c>
      <c r="K544" s="60">
        <v>38</v>
      </c>
      <c r="L544" s="60">
        <v>22</v>
      </c>
      <c r="M544" s="60">
        <v>29</v>
      </c>
      <c r="N544" s="60">
        <v>33</v>
      </c>
      <c r="O544" s="60">
        <v>67</v>
      </c>
      <c r="P544" s="60">
        <v>0</v>
      </c>
      <c r="Q544" s="60">
        <v>38</v>
      </c>
      <c r="R544" s="60">
        <v>4</v>
      </c>
      <c r="V544" s="64"/>
      <c r="W544" s="64"/>
      <c r="X544" s="64"/>
      <c r="Y544" s="64"/>
      <c r="Z544" s="64"/>
      <c r="AA544" s="64"/>
      <c r="AB544" s="64"/>
      <c r="AC544" s="64"/>
    </row>
    <row r="545" spans="1:29" x14ac:dyDescent="0.25">
      <c r="A545" s="60" t="s">
        <v>290</v>
      </c>
      <c r="B545" s="62">
        <v>44835</v>
      </c>
      <c r="C545" s="62">
        <v>44837</v>
      </c>
      <c r="D545" s="60" t="s">
        <v>9</v>
      </c>
      <c r="E545" s="60">
        <v>5829</v>
      </c>
      <c r="F545" s="60">
        <v>37</v>
      </c>
      <c r="G545" s="60">
        <v>34</v>
      </c>
      <c r="H545" s="60">
        <v>21</v>
      </c>
      <c r="I545" s="60">
        <v>28</v>
      </c>
      <c r="J545" s="60">
        <v>30</v>
      </c>
      <c r="K545" s="60">
        <v>30</v>
      </c>
      <c r="L545" s="60">
        <v>22</v>
      </c>
      <c r="M545" s="60">
        <v>30</v>
      </c>
      <c r="N545" s="60">
        <v>29</v>
      </c>
      <c r="O545" s="60">
        <v>33</v>
      </c>
      <c r="P545" s="60">
        <v>0</v>
      </c>
      <c r="Q545" s="60">
        <v>27</v>
      </c>
      <c r="R545" s="60">
        <v>17</v>
      </c>
      <c r="V545" s="64"/>
      <c r="W545" s="64"/>
      <c r="X545" s="64"/>
      <c r="Y545" s="64"/>
      <c r="Z545" s="64"/>
      <c r="AA545" s="64"/>
      <c r="AB545" s="64"/>
      <c r="AC545" s="64"/>
    </row>
    <row r="546" spans="1:29" x14ac:dyDescent="0.25">
      <c r="A546" s="60" t="s">
        <v>290</v>
      </c>
      <c r="B546" s="62">
        <v>44835</v>
      </c>
      <c r="C546" s="62">
        <v>44837</v>
      </c>
      <c r="D546" s="60" t="s">
        <v>12</v>
      </c>
      <c r="E546" s="60">
        <v>7647</v>
      </c>
      <c r="F546" s="60">
        <v>80</v>
      </c>
      <c r="G546" s="60">
        <v>68</v>
      </c>
      <c r="H546" s="60">
        <v>12</v>
      </c>
      <c r="I546" s="60">
        <v>26</v>
      </c>
      <c r="J546" s="60">
        <v>25</v>
      </c>
      <c r="K546" s="60">
        <v>32</v>
      </c>
      <c r="L546" s="60">
        <v>23</v>
      </c>
      <c r="M546" s="60">
        <v>36</v>
      </c>
      <c r="N546" s="60">
        <v>35</v>
      </c>
      <c r="O546" s="60">
        <v>62</v>
      </c>
      <c r="P546" s="60">
        <v>0</v>
      </c>
      <c r="Q546" s="60">
        <v>17</v>
      </c>
      <c r="R546" s="60">
        <v>3</v>
      </c>
      <c r="V546" s="64"/>
      <c r="W546" s="64"/>
      <c r="X546" s="64"/>
      <c r="Y546" s="64"/>
      <c r="Z546" s="64"/>
      <c r="AA546" s="64"/>
      <c r="AB546" s="64"/>
      <c r="AC546" s="64"/>
    </row>
    <row r="547" spans="1:29" x14ac:dyDescent="0.25">
      <c r="A547" s="60" t="s">
        <v>290</v>
      </c>
      <c r="B547" s="62">
        <v>44835</v>
      </c>
      <c r="C547" s="62">
        <v>44837</v>
      </c>
      <c r="D547" s="60" t="s">
        <v>227</v>
      </c>
      <c r="E547" s="60">
        <v>13524</v>
      </c>
      <c r="F547" s="60">
        <v>145</v>
      </c>
      <c r="G547" s="60">
        <v>134</v>
      </c>
      <c r="H547" s="60">
        <v>55</v>
      </c>
      <c r="I547" s="60">
        <v>61</v>
      </c>
      <c r="J547" s="60">
        <v>66</v>
      </c>
      <c r="K547" s="60">
        <v>83</v>
      </c>
      <c r="L547" s="60">
        <v>77</v>
      </c>
      <c r="M547" s="60">
        <v>91</v>
      </c>
      <c r="N547" s="60">
        <v>93</v>
      </c>
      <c r="O547" s="60">
        <v>126</v>
      </c>
      <c r="P547" s="60">
        <v>0</v>
      </c>
      <c r="Q547" s="60">
        <v>96</v>
      </c>
      <c r="R547" s="60">
        <v>37</v>
      </c>
      <c r="V547" s="64"/>
      <c r="W547" s="64"/>
      <c r="X547" s="64"/>
      <c r="Y547" s="64"/>
      <c r="Z547" s="64"/>
      <c r="AA547" s="64"/>
      <c r="AB547" s="64"/>
      <c r="AC547" s="64"/>
    </row>
    <row r="548" spans="1:29" x14ac:dyDescent="0.25">
      <c r="A548" s="60" t="s">
        <v>290</v>
      </c>
      <c r="B548" s="62">
        <v>44835</v>
      </c>
      <c r="C548" s="62">
        <v>44837</v>
      </c>
      <c r="D548" s="60" t="s">
        <v>121</v>
      </c>
      <c r="E548" s="60">
        <v>4893</v>
      </c>
      <c r="F548" s="60">
        <v>52</v>
      </c>
      <c r="G548" s="60">
        <v>45</v>
      </c>
      <c r="H548" s="60">
        <v>6</v>
      </c>
      <c r="I548" s="60">
        <v>20</v>
      </c>
      <c r="J548" s="60">
        <v>16</v>
      </c>
      <c r="K548" s="60">
        <v>27</v>
      </c>
      <c r="L548" s="60">
        <v>18</v>
      </c>
      <c r="M548" s="60">
        <v>30</v>
      </c>
      <c r="N548" s="60">
        <v>30</v>
      </c>
      <c r="O548" s="60">
        <v>42</v>
      </c>
      <c r="P548" s="60">
        <v>0</v>
      </c>
      <c r="Q548" s="60">
        <v>17</v>
      </c>
      <c r="R548" s="60">
        <v>2</v>
      </c>
      <c r="V548" s="64"/>
      <c r="W548" s="64"/>
      <c r="X548" s="64"/>
      <c r="Y548" s="64"/>
      <c r="Z548" s="64"/>
      <c r="AA548" s="64"/>
      <c r="AB548" s="64"/>
      <c r="AC548" s="64"/>
    </row>
    <row r="549" spans="1:29" x14ac:dyDescent="0.25">
      <c r="A549" s="60" t="s">
        <v>290</v>
      </c>
      <c r="B549" s="62">
        <v>44835</v>
      </c>
      <c r="C549" s="62">
        <v>44837</v>
      </c>
      <c r="D549" s="60" t="s">
        <v>17</v>
      </c>
      <c r="E549" s="60">
        <v>3493</v>
      </c>
      <c r="F549" s="60">
        <v>17</v>
      </c>
      <c r="G549" s="60">
        <v>14</v>
      </c>
      <c r="H549" s="60">
        <v>7</v>
      </c>
      <c r="I549" s="60">
        <v>7</v>
      </c>
      <c r="J549" s="60">
        <v>9</v>
      </c>
      <c r="K549" s="60">
        <v>10</v>
      </c>
      <c r="L549" s="60">
        <v>11</v>
      </c>
      <c r="M549" s="60">
        <v>9</v>
      </c>
      <c r="N549" s="60">
        <v>11</v>
      </c>
      <c r="O549" s="60">
        <v>14</v>
      </c>
      <c r="P549" s="60">
        <v>0</v>
      </c>
      <c r="Q549" s="60">
        <v>8</v>
      </c>
      <c r="R549" s="60">
        <v>4</v>
      </c>
      <c r="V549" s="64"/>
      <c r="W549" s="64"/>
      <c r="X549" s="64"/>
      <c r="Y549" s="64"/>
      <c r="Z549" s="64"/>
      <c r="AA549" s="64"/>
      <c r="AB549" s="64"/>
      <c r="AC549" s="64"/>
    </row>
    <row r="550" spans="1:29" x14ac:dyDescent="0.25">
      <c r="A550" s="60" t="s">
        <v>290</v>
      </c>
      <c r="B550" s="62">
        <v>44835</v>
      </c>
      <c r="C550" s="62">
        <v>44837</v>
      </c>
      <c r="D550" s="60" t="s">
        <v>18</v>
      </c>
      <c r="E550" s="60">
        <v>5335</v>
      </c>
      <c r="F550" s="60">
        <v>38</v>
      </c>
      <c r="G550" s="60">
        <v>32</v>
      </c>
      <c r="H550" s="60">
        <v>23</v>
      </c>
      <c r="I550" s="60">
        <v>29</v>
      </c>
      <c r="J550" s="60">
        <v>29</v>
      </c>
      <c r="K550" s="60">
        <v>31</v>
      </c>
      <c r="L550" s="60">
        <v>28</v>
      </c>
      <c r="M550" s="60">
        <v>29</v>
      </c>
      <c r="N550" s="60">
        <v>26</v>
      </c>
      <c r="O550" s="60">
        <v>31</v>
      </c>
      <c r="P550" s="60">
        <v>0</v>
      </c>
      <c r="Q550" s="60">
        <v>29</v>
      </c>
      <c r="R550" s="60">
        <v>23</v>
      </c>
      <c r="V550" s="64"/>
      <c r="W550" s="64"/>
      <c r="X550" s="64"/>
      <c r="Y550" s="64"/>
      <c r="Z550" s="64"/>
      <c r="AA550" s="64"/>
      <c r="AB550" s="64"/>
      <c r="AC550" s="64"/>
    </row>
    <row r="551" spans="1:29" x14ac:dyDescent="0.25">
      <c r="A551" s="60" t="s">
        <v>290</v>
      </c>
      <c r="B551" s="62">
        <v>44835</v>
      </c>
      <c r="C551" s="62">
        <v>44837</v>
      </c>
      <c r="D551" s="60" t="s">
        <v>19</v>
      </c>
      <c r="E551" s="60">
        <v>3223</v>
      </c>
      <c r="F551" s="60">
        <v>47</v>
      </c>
      <c r="G551" s="60">
        <v>35</v>
      </c>
      <c r="H551" s="60">
        <v>6</v>
      </c>
      <c r="I551" s="60">
        <v>3</v>
      </c>
      <c r="J551" s="60">
        <v>16</v>
      </c>
      <c r="K551" s="60">
        <v>23</v>
      </c>
      <c r="L551" s="60">
        <v>15</v>
      </c>
      <c r="M551" s="60">
        <v>29</v>
      </c>
      <c r="N551" s="60">
        <v>17</v>
      </c>
      <c r="O551" s="60">
        <v>28</v>
      </c>
      <c r="P551" s="60">
        <v>0</v>
      </c>
      <c r="Q551" s="60">
        <v>22</v>
      </c>
      <c r="R551" s="60">
        <v>2</v>
      </c>
      <c r="V551" s="64"/>
      <c r="W551" s="64"/>
      <c r="X551" s="64"/>
      <c r="Y551" s="64"/>
      <c r="Z551" s="64"/>
      <c r="AA551" s="64"/>
      <c r="AB551" s="64"/>
      <c r="AC551" s="64"/>
    </row>
    <row r="552" spans="1:29" x14ac:dyDescent="0.25">
      <c r="A552" s="60" t="s">
        <v>290</v>
      </c>
      <c r="B552" s="62">
        <v>44835</v>
      </c>
      <c r="C552" s="62">
        <v>44837</v>
      </c>
      <c r="D552" s="60" t="s">
        <v>45</v>
      </c>
      <c r="E552" s="60">
        <v>3457</v>
      </c>
      <c r="F552" s="60">
        <v>33</v>
      </c>
      <c r="G552" s="60">
        <v>33</v>
      </c>
      <c r="H552" s="60">
        <v>22</v>
      </c>
      <c r="I552" s="60">
        <v>24</v>
      </c>
      <c r="J552" s="60">
        <v>31</v>
      </c>
      <c r="K552" s="60">
        <v>29</v>
      </c>
      <c r="L552" s="60">
        <v>29</v>
      </c>
      <c r="M552" s="60">
        <v>32</v>
      </c>
      <c r="N552" s="60">
        <v>26</v>
      </c>
      <c r="O552" s="60">
        <v>32</v>
      </c>
      <c r="P552" s="60">
        <v>0</v>
      </c>
      <c r="Q552" s="60">
        <v>16</v>
      </c>
      <c r="R552" s="60">
        <v>10</v>
      </c>
      <c r="V552" s="64"/>
      <c r="W552" s="64"/>
      <c r="X552" s="64"/>
      <c r="Y552" s="64"/>
      <c r="Z552" s="64"/>
      <c r="AA552" s="64"/>
      <c r="AB552" s="64"/>
      <c r="AC552" s="64"/>
    </row>
    <row r="553" spans="1:29" x14ac:dyDescent="0.25">
      <c r="A553" s="60" t="s">
        <v>290</v>
      </c>
      <c r="B553" s="62">
        <v>44835</v>
      </c>
      <c r="C553" s="62">
        <v>44837</v>
      </c>
      <c r="D553" s="60" t="s">
        <v>23</v>
      </c>
      <c r="E553" s="60">
        <v>6649</v>
      </c>
      <c r="F553" s="60">
        <v>51</v>
      </c>
      <c r="G553" s="60">
        <v>51</v>
      </c>
      <c r="H553" s="60">
        <v>24</v>
      </c>
      <c r="I553" s="60">
        <v>19</v>
      </c>
      <c r="J553" s="60">
        <v>36</v>
      </c>
      <c r="K553" s="60">
        <v>41</v>
      </c>
      <c r="L553" s="60">
        <v>35</v>
      </c>
      <c r="M553" s="60">
        <v>29</v>
      </c>
      <c r="N553" s="60">
        <v>28</v>
      </c>
      <c r="O553" s="60">
        <v>49</v>
      </c>
      <c r="P553" s="60">
        <v>0</v>
      </c>
      <c r="Q553" s="60">
        <v>25</v>
      </c>
      <c r="R553" s="60">
        <v>13</v>
      </c>
      <c r="V553" s="64"/>
      <c r="W553" s="64"/>
      <c r="X553" s="64"/>
      <c r="Y553" s="64"/>
      <c r="Z553" s="64"/>
      <c r="AA553" s="64"/>
      <c r="AB553" s="64"/>
      <c r="AC553" s="64"/>
    </row>
    <row r="554" spans="1:29" x14ac:dyDescent="0.25">
      <c r="A554" s="60" t="s">
        <v>290</v>
      </c>
      <c r="B554" s="62">
        <v>44835</v>
      </c>
      <c r="C554" s="62">
        <v>44837</v>
      </c>
      <c r="D554" s="60" t="s">
        <v>28</v>
      </c>
      <c r="E554" s="60">
        <v>4849</v>
      </c>
      <c r="F554" s="60">
        <v>40</v>
      </c>
      <c r="G554" s="60">
        <v>38</v>
      </c>
      <c r="H554" s="60">
        <v>11</v>
      </c>
      <c r="I554" s="60">
        <v>20</v>
      </c>
      <c r="J554" s="60">
        <v>25</v>
      </c>
      <c r="K554" s="60">
        <v>22</v>
      </c>
      <c r="L554" s="60">
        <v>13</v>
      </c>
      <c r="M554" s="60">
        <v>20</v>
      </c>
      <c r="N554" s="60">
        <v>23</v>
      </c>
      <c r="O554" s="60">
        <v>34</v>
      </c>
      <c r="P554" s="60">
        <v>0</v>
      </c>
      <c r="Q554" s="60">
        <v>14</v>
      </c>
      <c r="R554" s="60">
        <v>4</v>
      </c>
      <c r="V554" s="64"/>
      <c r="W554" s="64"/>
      <c r="X554" s="64"/>
      <c r="Y554" s="64"/>
      <c r="Z554" s="64"/>
      <c r="AA554" s="64"/>
      <c r="AB554" s="64"/>
      <c r="AC554" s="64"/>
    </row>
    <row r="555" spans="1:29" x14ac:dyDescent="0.25">
      <c r="A555" s="60" t="s">
        <v>290</v>
      </c>
      <c r="B555" s="62">
        <v>44835</v>
      </c>
      <c r="C555" s="62">
        <v>44837</v>
      </c>
      <c r="D555" s="60" t="s">
        <v>30</v>
      </c>
      <c r="E555" s="60">
        <v>4540</v>
      </c>
      <c r="F555" s="60">
        <v>40</v>
      </c>
      <c r="G555" s="60">
        <v>34</v>
      </c>
      <c r="H555" s="60">
        <v>11</v>
      </c>
      <c r="I555" s="60">
        <v>12</v>
      </c>
      <c r="J555" s="60">
        <v>21</v>
      </c>
      <c r="K555" s="60">
        <v>21</v>
      </c>
      <c r="L555" s="60">
        <v>19</v>
      </c>
      <c r="M555" s="60">
        <v>20</v>
      </c>
      <c r="N555" s="60">
        <v>24</v>
      </c>
      <c r="O555" s="60">
        <v>29</v>
      </c>
      <c r="P555" s="60">
        <v>0</v>
      </c>
      <c r="Q555" s="60">
        <v>22</v>
      </c>
      <c r="R555" s="60">
        <v>4</v>
      </c>
      <c r="V555" s="64"/>
      <c r="W555" s="64"/>
      <c r="X555" s="64"/>
      <c r="Y555" s="64"/>
      <c r="Z555" s="64"/>
      <c r="AA555" s="64"/>
      <c r="AB555" s="64"/>
      <c r="AC555" s="64"/>
    </row>
    <row r="556" spans="1:29" x14ac:dyDescent="0.25">
      <c r="A556" s="60" t="s">
        <v>290</v>
      </c>
      <c r="B556" s="62">
        <v>44835</v>
      </c>
      <c r="C556" s="62">
        <v>44837</v>
      </c>
      <c r="D556" s="60" t="s">
        <v>31</v>
      </c>
      <c r="E556" s="60">
        <v>6788</v>
      </c>
      <c r="F556" s="60">
        <v>53</v>
      </c>
      <c r="G556" s="60">
        <v>49</v>
      </c>
      <c r="H556" s="60">
        <v>42</v>
      </c>
      <c r="I556" s="60">
        <v>42</v>
      </c>
      <c r="J556" s="60">
        <v>46</v>
      </c>
      <c r="K556" s="60">
        <v>42</v>
      </c>
      <c r="L556" s="60">
        <v>42</v>
      </c>
      <c r="M556" s="60">
        <v>44</v>
      </c>
      <c r="N556" s="60">
        <v>44</v>
      </c>
      <c r="O556" s="60">
        <v>49</v>
      </c>
      <c r="P556" s="60">
        <v>0</v>
      </c>
      <c r="Q556" s="60">
        <v>42</v>
      </c>
      <c r="R556" s="60">
        <v>42</v>
      </c>
      <c r="V556" s="64"/>
      <c r="W556" s="64"/>
      <c r="X556" s="64"/>
      <c r="Y556" s="64"/>
      <c r="Z556" s="64"/>
      <c r="AA556" s="64"/>
      <c r="AB556" s="64"/>
      <c r="AC556" s="64"/>
    </row>
    <row r="557" spans="1:29" x14ac:dyDescent="0.25">
      <c r="A557" t="s">
        <v>290</v>
      </c>
      <c r="B557" s="55">
        <v>44835</v>
      </c>
      <c r="C557" s="55">
        <v>44837</v>
      </c>
      <c r="D557" t="s">
        <v>33</v>
      </c>
      <c r="E557">
        <v>5212</v>
      </c>
      <c r="F557">
        <v>45</v>
      </c>
      <c r="G557">
        <v>41</v>
      </c>
      <c r="H557">
        <v>9</v>
      </c>
      <c r="I557">
        <v>5</v>
      </c>
      <c r="J557">
        <v>34</v>
      </c>
      <c r="K557">
        <v>37</v>
      </c>
      <c r="L557">
        <v>16</v>
      </c>
      <c r="M557">
        <v>22</v>
      </c>
      <c r="N557">
        <v>24</v>
      </c>
      <c r="O557">
        <v>39</v>
      </c>
      <c r="P557">
        <v>0</v>
      </c>
      <c r="Q557">
        <v>22</v>
      </c>
      <c r="R557">
        <v>2</v>
      </c>
      <c r="V557" s="64"/>
      <c r="W557" s="64"/>
      <c r="X557" s="64"/>
      <c r="Y557" s="64"/>
      <c r="Z557" s="64"/>
      <c r="AA557" s="64"/>
      <c r="AB557" s="64"/>
      <c r="AC557" s="64"/>
    </row>
    <row r="558" spans="1:29" x14ac:dyDescent="0.25">
      <c r="A558" t="s">
        <v>290</v>
      </c>
      <c r="B558" s="55">
        <v>44835</v>
      </c>
      <c r="C558" s="55">
        <v>44837</v>
      </c>
      <c r="D558" t="s">
        <v>34</v>
      </c>
      <c r="E558">
        <v>5337</v>
      </c>
      <c r="F558">
        <v>38</v>
      </c>
      <c r="G558">
        <v>37</v>
      </c>
      <c r="H558">
        <v>17</v>
      </c>
      <c r="I558">
        <v>23</v>
      </c>
      <c r="J558">
        <v>34</v>
      </c>
      <c r="K558">
        <v>30</v>
      </c>
      <c r="L558">
        <v>21</v>
      </c>
      <c r="M558">
        <v>29</v>
      </c>
      <c r="N558">
        <v>32</v>
      </c>
      <c r="O558">
        <v>37</v>
      </c>
      <c r="P558">
        <v>0</v>
      </c>
      <c r="Q558">
        <v>24</v>
      </c>
      <c r="R558">
        <v>11</v>
      </c>
      <c r="V558" s="64"/>
      <c r="W558" s="64"/>
      <c r="X558" s="64"/>
      <c r="Y558" s="64"/>
      <c r="Z558" s="64"/>
      <c r="AA558" s="64"/>
      <c r="AB558" s="64"/>
      <c r="AC558" s="64"/>
    </row>
    <row r="559" spans="1:29" x14ac:dyDescent="0.25">
      <c r="A559" t="s">
        <v>290</v>
      </c>
      <c r="B559" s="55">
        <v>44835</v>
      </c>
      <c r="C559" s="55">
        <v>44837</v>
      </c>
      <c r="D559" t="s">
        <v>36</v>
      </c>
      <c r="E559">
        <v>10898</v>
      </c>
      <c r="F559">
        <v>97</v>
      </c>
      <c r="G559">
        <v>87</v>
      </c>
      <c r="H559">
        <v>49</v>
      </c>
      <c r="I559">
        <v>33</v>
      </c>
      <c r="J559">
        <v>64</v>
      </c>
      <c r="K559">
        <v>64</v>
      </c>
      <c r="L559">
        <v>61</v>
      </c>
      <c r="M559">
        <v>62</v>
      </c>
      <c r="N559">
        <v>65</v>
      </c>
      <c r="O559">
        <v>82</v>
      </c>
      <c r="P559">
        <v>0</v>
      </c>
      <c r="Q559">
        <v>40</v>
      </c>
      <c r="R559">
        <v>18</v>
      </c>
      <c r="V559" s="64"/>
      <c r="W559" s="64"/>
      <c r="X559" s="64"/>
      <c r="Y559" s="64"/>
      <c r="Z559" s="64"/>
      <c r="AA559" s="64"/>
      <c r="AB559" s="64"/>
      <c r="AC559" s="64"/>
    </row>
    <row r="560" spans="1:29" x14ac:dyDescent="0.25">
      <c r="A560" t="s">
        <v>290</v>
      </c>
      <c r="B560" s="55">
        <v>44835</v>
      </c>
      <c r="C560" s="55">
        <v>44837</v>
      </c>
      <c r="D560" t="s">
        <v>37</v>
      </c>
      <c r="E560">
        <v>7044</v>
      </c>
      <c r="F560">
        <v>82</v>
      </c>
      <c r="G560">
        <v>80</v>
      </c>
      <c r="H560">
        <v>69</v>
      </c>
      <c r="I560">
        <v>74</v>
      </c>
      <c r="J560">
        <v>76</v>
      </c>
      <c r="K560">
        <v>75</v>
      </c>
      <c r="L560">
        <v>73</v>
      </c>
      <c r="M560">
        <v>76</v>
      </c>
      <c r="N560">
        <v>73</v>
      </c>
      <c r="O560">
        <v>77</v>
      </c>
      <c r="P560">
        <v>0</v>
      </c>
      <c r="Q560">
        <v>75</v>
      </c>
      <c r="R560">
        <v>69</v>
      </c>
      <c r="V560" s="64"/>
      <c r="W560" s="64"/>
      <c r="X560" s="64"/>
      <c r="Y560" s="64"/>
      <c r="Z560" s="64"/>
      <c r="AA560" s="64"/>
      <c r="AB560" s="64"/>
      <c r="AC560" s="64"/>
    </row>
    <row r="561" spans="1:29" x14ac:dyDescent="0.25">
      <c r="A561" t="s">
        <v>290</v>
      </c>
      <c r="B561" s="55">
        <v>44835</v>
      </c>
      <c r="C561" s="55">
        <v>44837</v>
      </c>
      <c r="D561" t="s">
        <v>38</v>
      </c>
      <c r="E561">
        <v>4955</v>
      </c>
      <c r="F561">
        <v>47</v>
      </c>
      <c r="G561">
        <v>47</v>
      </c>
      <c r="H561">
        <v>19</v>
      </c>
      <c r="I561">
        <v>11</v>
      </c>
      <c r="J561">
        <v>37</v>
      </c>
      <c r="K561">
        <v>37</v>
      </c>
      <c r="L561">
        <v>35</v>
      </c>
      <c r="M561">
        <v>29</v>
      </c>
      <c r="N561">
        <v>22</v>
      </c>
      <c r="O561">
        <v>46</v>
      </c>
      <c r="P561">
        <v>0</v>
      </c>
      <c r="Q561">
        <v>6</v>
      </c>
      <c r="R561">
        <v>2</v>
      </c>
      <c r="V561" s="64"/>
      <c r="W561" s="64"/>
      <c r="X561" s="64"/>
      <c r="Y561" s="64"/>
      <c r="Z561" s="64"/>
      <c r="AA561" s="64"/>
      <c r="AB561" s="64"/>
      <c r="AC561" s="64"/>
    </row>
    <row r="562" spans="1:29" x14ac:dyDescent="0.25">
      <c r="A562" t="s">
        <v>290</v>
      </c>
      <c r="B562" s="55">
        <v>44835</v>
      </c>
      <c r="C562" s="55">
        <v>44837</v>
      </c>
      <c r="D562" t="s">
        <v>39</v>
      </c>
      <c r="E562">
        <v>7950</v>
      </c>
      <c r="F562">
        <v>38</v>
      </c>
      <c r="G562">
        <v>36</v>
      </c>
      <c r="H562">
        <v>21</v>
      </c>
      <c r="I562">
        <v>19</v>
      </c>
      <c r="J562">
        <v>29</v>
      </c>
      <c r="K562">
        <v>29</v>
      </c>
      <c r="L562">
        <v>24</v>
      </c>
      <c r="M562">
        <v>34</v>
      </c>
      <c r="N562">
        <v>27</v>
      </c>
      <c r="O562">
        <v>34</v>
      </c>
      <c r="P562">
        <v>0</v>
      </c>
      <c r="Q562">
        <v>24</v>
      </c>
      <c r="R562">
        <v>12</v>
      </c>
      <c r="V562" s="64"/>
      <c r="W562" s="64"/>
      <c r="X562" s="64"/>
      <c r="Y562" s="64"/>
      <c r="Z562" s="64"/>
      <c r="AA562" s="64"/>
      <c r="AB562" s="64"/>
      <c r="AC562" s="64"/>
    </row>
    <row r="563" spans="1:29" x14ac:dyDescent="0.25">
      <c r="A563" t="s">
        <v>290</v>
      </c>
      <c r="B563" s="55">
        <v>44835</v>
      </c>
      <c r="C563" s="55">
        <v>44837</v>
      </c>
      <c r="D563" t="s">
        <v>40</v>
      </c>
      <c r="E563">
        <v>5019</v>
      </c>
      <c r="F563">
        <v>51</v>
      </c>
      <c r="G563">
        <v>45</v>
      </c>
      <c r="H563">
        <v>15</v>
      </c>
      <c r="I563">
        <v>26</v>
      </c>
      <c r="J563">
        <v>29</v>
      </c>
      <c r="K563">
        <v>29</v>
      </c>
      <c r="L563">
        <v>18</v>
      </c>
      <c r="M563">
        <v>24</v>
      </c>
      <c r="N563">
        <v>26</v>
      </c>
      <c r="O563">
        <v>39</v>
      </c>
      <c r="P563">
        <v>0</v>
      </c>
      <c r="Q563">
        <v>6</v>
      </c>
      <c r="R563">
        <v>4</v>
      </c>
      <c r="V563" s="64"/>
      <c r="W563" s="64"/>
      <c r="X563" s="64"/>
      <c r="Y563" s="64"/>
      <c r="Z563" s="64"/>
      <c r="AA563" s="64"/>
      <c r="AB563" s="64"/>
      <c r="AC563" s="64"/>
    </row>
    <row r="564" spans="1:29" x14ac:dyDescent="0.25">
      <c r="A564" t="s">
        <v>290</v>
      </c>
      <c r="B564" s="55">
        <v>44835</v>
      </c>
      <c r="C564" s="55">
        <v>44837</v>
      </c>
      <c r="D564" t="s">
        <v>42</v>
      </c>
      <c r="E564">
        <v>3414</v>
      </c>
      <c r="F564">
        <v>16</v>
      </c>
      <c r="G564">
        <v>16</v>
      </c>
      <c r="H564">
        <v>8</v>
      </c>
      <c r="I564">
        <v>8</v>
      </c>
      <c r="J564">
        <v>10</v>
      </c>
      <c r="K564">
        <v>13</v>
      </c>
      <c r="L564">
        <v>12</v>
      </c>
      <c r="M564">
        <v>11</v>
      </c>
      <c r="N564">
        <v>10</v>
      </c>
      <c r="O564">
        <v>15</v>
      </c>
      <c r="P564">
        <v>0</v>
      </c>
      <c r="Q564">
        <v>5</v>
      </c>
      <c r="R564">
        <v>2</v>
      </c>
      <c r="V564" s="64"/>
      <c r="W564" s="64"/>
      <c r="X564" s="64"/>
      <c r="Y564" s="64"/>
      <c r="Z564" s="64"/>
      <c r="AA564" s="64"/>
      <c r="AB564" s="64"/>
      <c r="AC564" s="64"/>
    </row>
    <row r="565" spans="1:29" x14ac:dyDescent="0.25">
      <c r="A565" t="s">
        <v>290</v>
      </c>
      <c r="B565" s="55">
        <v>44835</v>
      </c>
      <c r="C565" s="55">
        <v>44837</v>
      </c>
      <c r="D565" t="s">
        <v>43</v>
      </c>
      <c r="E565">
        <v>7645</v>
      </c>
      <c r="F565">
        <v>91</v>
      </c>
      <c r="G565">
        <v>87</v>
      </c>
      <c r="H565">
        <v>40</v>
      </c>
      <c r="I565">
        <v>63</v>
      </c>
      <c r="J565">
        <v>73</v>
      </c>
      <c r="K565">
        <v>74</v>
      </c>
      <c r="L565">
        <v>49</v>
      </c>
      <c r="M565">
        <v>59</v>
      </c>
      <c r="N565">
        <v>59</v>
      </c>
      <c r="O565">
        <v>84</v>
      </c>
      <c r="P565">
        <v>0</v>
      </c>
      <c r="Q565">
        <v>61</v>
      </c>
      <c r="R565">
        <v>29</v>
      </c>
      <c r="V565" s="64"/>
      <c r="W565" s="64"/>
      <c r="X565" s="64"/>
      <c r="Y565" s="64"/>
      <c r="Z565" s="64"/>
      <c r="AA565" s="64"/>
      <c r="AB565" s="64"/>
      <c r="AC565" s="64"/>
    </row>
    <row r="566" spans="1:29" x14ac:dyDescent="0.25">
      <c r="A566" t="s">
        <v>290</v>
      </c>
      <c r="B566" s="55">
        <v>44835</v>
      </c>
      <c r="C566" s="55">
        <v>44837</v>
      </c>
      <c r="D566" t="s">
        <v>46</v>
      </c>
      <c r="E566">
        <v>5106</v>
      </c>
      <c r="F566">
        <v>21</v>
      </c>
      <c r="G566">
        <v>17</v>
      </c>
      <c r="H566">
        <v>6</v>
      </c>
      <c r="I566">
        <v>5</v>
      </c>
      <c r="J566">
        <v>14</v>
      </c>
      <c r="K566">
        <v>16</v>
      </c>
      <c r="L566">
        <v>7</v>
      </c>
      <c r="M566">
        <v>13</v>
      </c>
      <c r="N566">
        <v>12</v>
      </c>
      <c r="O566">
        <v>16</v>
      </c>
      <c r="P566">
        <v>0</v>
      </c>
      <c r="Q566">
        <v>7</v>
      </c>
      <c r="R566">
        <v>2</v>
      </c>
      <c r="V566" s="64"/>
      <c r="W566" s="64"/>
      <c r="X566" s="64"/>
      <c r="Y566" s="64"/>
      <c r="Z566" s="64"/>
      <c r="AA566" s="64"/>
      <c r="AB566" s="64"/>
      <c r="AC566" s="64"/>
    </row>
    <row r="567" spans="1:29" x14ac:dyDescent="0.25">
      <c r="A567" t="s">
        <v>290</v>
      </c>
      <c r="B567" s="55">
        <v>44835</v>
      </c>
      <c r="C567" s="55">
        <v>44837</v>
      </c>
      <c r="D567" t="s">
        <v>22</v>
      </c>
      <c r="E567">
        <v>6373</v>
      </c>
      <c r="F567">
        <v>43</v>
      </c>
      <c r="G567">
        <v>42</v>
      </c>
      <c r="H567">
        <v>21</v>
      </c>
      <c r="I567">
        <v>34</v>
      </c>
      <c r="J567">
        <v>32</v>
      </c>
      <c r="K567">
        <v>41</v>
      </c>
      <c r="L567">
        <v>28</v>
      </c>
      <c r="M567">
        <v>29</v>
      </c>
      <c r="N567">
        <v>29</v>
      </c>
      <c r="O567">
        <v>41</v>
      </c>
      <c r="P567">
        <v>0</v>
      </c>
      <c r="Q567">
        <v>41</v>
      </c>
      <c r="R567">
        <v>18</v>
      </c>
      <c r="V567" s="64"/>
      <c r="W567" s="64"/>
      <c r="X567" s="64"/>
      <c r="Y567" s="64"/>
      <c r="Z567" s="64"/>
      <c r="AA567" s="64"/>
      <c r="AB567" s="64"/>
      <c r="AC567" s="64"/>
    </row>
    <row r="568" spans="1:29" x14ac:dyDescent="0.25">
      <c r="A568" t="s">
        <v>290</v>
      </c>
      <c r="B568" s="55">
        <v>44835</v>
      </c>
      <c r="C568" s="55">
        <v>44837</v>
      </c>
      <c r="D568" t="s">
        <v>165</v>
      </c>
      <c r="E568">
        <v>4358</v>
      </c>
      <c r="F568">
        <v>26</v>
      </c>
      <c r="G568">
        <v>25</v>
      </c>
      <c r="H568">
        <v>9</v>
      </c>
      <c r="I568">
        <v>7</v>
      </c>
      <c r="J568">
        <v>14</v>
      </c>
      <c r="K568">
        <v>19</v>
      </c>
      <c r="L568">
        <v>16</v>
      </c>
      <c r="M568">
        <v>11</v>
      </c>
      <c r="N568">
        <v>13</v>
      </c>
      <c r="O568">
        <v>22</v>
      </c>
      <c r="P568">
        <v>0</v>
      </c>
      <c r="Q568">
        <v>11</v>
      </c>
      <c r="R568">
        <v>4</v>
      </c>
      <c r="V568" s="64"/>
      <c r="W568" s="64"/>
      <c r="X568" s="64"/>
      <c r="Y568" s="64"/>
      <c r="Z568" s="64"/>
      <c r="AA568" s="64"/>
      <c r="AB568" s="64"/>
      <c r="AC568" s="64"/>
    </row>
    <row r="569" spans="1:29" x14ac:dyDescent="0.25">
      <c r="A569" t="s">
        <v>290</v>
      </c>
      <c r="B569" s="55">
        <v>44835</v>
      </c>
      <c r="C569" s="55">
        <v>44837</v>
      </c>
      <c r="D569" t="s">
        <v>50</v>
      </c>
      <c r="E569">
        <v>14104</v>
      </c>
      <c r="F569">
        <v>108</v>
      </c>
      <c r="G569">
        <v>58</v>
      </c>
      <c r="H569">
        <v>18</v>
      </c>
      <c r="I569">
        <v>32</v>
      </c>
      <c r="J569">
        <v>35</v>
      </c>
      <c r="K569">
        <v>39</v>
      </c>
      <c r="L569">
        <v>28</v>
      </c>
      <c r="M569">
        <v>49</v>
      </c>
      <c r="N569">
        <v>39</v>
      </c>
      <c r="O569">
        <v>55</v>
      </c>
      <c r="P569">
        <v>0</v>
      </c>
      <c r="Q569">
        <v>22</v>
      </c>
      <c r="R569">
        <v>6</v>
      </c>
      <c r="V569" s="64"/>
      <c r="W569" s="64"/>
      <c r="X569" s="64"/>
      <c r="Y569" s="64"/>
      <c r="Z569" s="64"/>
      <c r="AA569" s="64"/>
      <c r="AB569" s="64"/>
      <c r="AC569" s="64"/>
    </row>
    <row r="570" spans="1:29" x14ac:dyDescent="0.25">
      <c r="A570" t="s">
        <v>290</v>
      </c>
      <c r="B570" s="55">
        <v>44835</v>
      </c>
      <c r="C570" s="55">
        <v>44837</v>
      </c>
      <c r="D570" t="s">
        <v>132</v>
      </c>
      <c r="E570">
        <v>2147</v>
      </c>
      <c r="F570">
        <v>18</v>
      </c>
      <c r="G570">
        <v>18</v>
      </c>
      <c r="H570">
        <v>4</v>
      </c>
      <c r="I570">
        <v>5</v>
      </c>
      <c r="J570">
        <v>7</v>
      </c>
      <c r="K570">
        <v>12</v>
      </c>
      <c r="L570">
        <v>11</v>
      </c>
      <c r="M570">
        <v>11</v>
      </c>
      <c r="N570">
        <v>9</v>
      </c>
      <c r="O570">
        <v>16</v>
      </c>
      <c r="P570">
        <v>0</v>
      </c>
      <c r="Q570">
        <v>13</v>
      </c>
      <c r="R570">
        <v>3</v>
      </c>
      <c r="V570" s="64"/>
      <c r="W570" s="64"/>
      <c r="X570" s="64"/>
      <c r="Y570" s="64"/>
      <c r="Z570" s="64"/>
      <c r="AA570" s="64"/>
      <c r="AB570" s="64"/>
      <c r="AC570" s="64"/>
    </row>
    <row r="571" spans="1:29" x14ac:dyDescent="0.25">
      <c r="A571" t="s">
        <v>290</v>
      </c>
      <c r="B571" s="55">
        <v>44835</v>
      </c>
      <c r="C571" s="55">
        <v>44837</v>
      </c>
      <c r="D571" t="s">
        <v>53</v>
      </c>
      <c r="E571">
        <v>3346</v>
      </c>
      <c r="F571">
        <v>22</v>
      </c>
      <c r="G571">
        <v>22</v>
      </c>
      <c r="H571">
        <v>12</v>
      </c>
      <c r="I571">
        <v>15</v>
      </c>
      <c r="J571">
        <v>16</v>
      </c>
      <c r="K571">
        <v>19</v>
      </c>
      <c r="L571">
        <v>17</v>
      </c>
      <c r="M571">
        <v>16</v>
      </c>
      <c r="N571">
        <v>17</v>
      </c>
      <c r="O571">
        <v>22</v>
      </c>
      <c r="P571">
        <v>0</v>
      </c>
      <c r="Q571">
        <v>14</v>
      </c>
      <c r="R571">
        <v>11</v>
      </c>
      <c r="V571" s="64"/>
      <c r="W571" s="64"/>
      <c r="X571" s="64"/>
      <c r="Y571" s="64"/>
      <c r="Z571" s="64"/>
      <c r="AA571" s="64"/>
      <c r="AB571" s="64"/>
      <c r="AC571" s="64"/>
    </row>
    <row r="572" spans="1:29" x14ac:dyDescent="0.25">
      <c r="A572" t="s">
        <v>290</v>
      </c>
      <c r="B572" s="55">
        <v>44835</v>
      </c>
      <c r="C572" s="55">
        <v>44837</v>
      </c>
      <c r="D572" t="s">
        <v>54</v>
      </c>
      <c r="E572">
        <v>12405</v>
      </c>
      <c r="F572">
        <v>102</v>
      </c>
      <c r="G572">
        <v>97</v>
      </c>
      <c r="H572">
        <v>25</v>
      </c>
      <c r="I572">
        <v>40</v>
      </c>
      <c r="J572">
        <v>53</v>
      </c>
      <c r="K572">
        <v>55</v>
      </c>
      <c r="L572">
        <v>56</v>
      </c>
      <c r="M572">
        <v>53</v>
      </c>
      <c r="N572">
        <v>56</v>
      </c>
      <c r="O572">
        <v>85</v>
      </c>
      <c r="P572">
        <v>0</v>
      </c>
      <c r="Q572">
        <v>39</v>
      </c>
      <c r="R572">
        <v>10</v>
      </c>
      <c r="V572" s="64"/>
      <c r="W572" s="64"/>
      <c r="X572" s="64"/>
      <c r="Y572" s="64"/>
      <c r="Z572" s="64"/>
      <c r="AA572" s="64"/>
      <c r="AB572" s="64"/>
      <c r="AC572" s="64"/>
    </row>
    <row r="573" spans="1:29" x14ac:dyDescent="0.25">
      <c r="A573" t="s">
        <v>290</v>
      </c>
      <c r="B573" s="55">
        <v>44835</v>
      </c>
      <c r="C573" s="55">
        <v>44837</v>
      </c>
      <c r="D573" t="s">
        <v>56</v>
      </c>
      <c r="E573">
        <v>6575</v>
      </c>
      <c r="F573">
        <v>36</v>
      </c>
      <c r="G573">
        <v>31</v>
      </c>
      <c r="H573">
        <v>20</v>
      </c>
      <c r="I573">
        <v>21</v>
      </c>
      <c r="J573">
        <v>27</v>
      </c>
      <c r="K573">
        <v>26</v>
      </c>
      <c r="L573">
        <v>21</v>
      </c>
      <c r="M573">
        <v>25</v>
      </c>
      <c r="N573">
        <v>24</v>
      </c>
      <c r="O573">
        <v>31</v>
      </c>
      <c r="P573">
        <v>0</v>
      </c>
      <c r="Q573">
        <v>23</v>
      </c>
      <c r="R573">
        <v>16</v>
      </c>
      <c r="V573" s="64"/>
      <c r="W573" s="64"/>
      <c r="X573" s="64"/>
      <c r="Y573" s="64"/>
      <c r="Z573" s="64"/>
      <c r="AA573" s="64"/>
      <c r="AB573" s="64"/>
      <c r="AC573" s="64"/>
    </row>
    <row r="574" spans="1:29" x14ac:dyDescent="0.25">
      <c r="A574" t="s">
        <v>290</v>
      </c>
      <c r="B574" s="55">
        <v>44835</v>
      </c>
      <c r="C574" s="55">
        <v>44837</v>
      </c>
      <c r="D574" t="s">
        <v>118</v>
      </c>
      <c r="E574">
        <v>8674</v>
      </c>
      <c r="F574">
        <v>73</v>
      </c>
      <c r="G574">
        <v>64</v>
      </c>
      <c r="H574">
        <v>25</v>
      </c>
      <c r="I574">
        <v>34</v>
      </c>
      <c r="J574">
        <v>42</v>
      </c>
      <c r="K574">
        <v>39</v>
      </c>
      <c r="L574">
        <v>38</v>
      </c>
      <c r="M574">
        <v>40</v>
      </c>
      <c r="N574">
        <v>39</v>
      </c>
      <c r="O574">
        <v>60</v>
      </c>
      <c r="P574">
        <v>0</v>
      </c>
      <c r="Q574">
        <v>30</v>
      </c>
      <c r="R574">
        <v>16</v>
      </c>
      <c r="V574" s="64"/>
      <c r="W574" s="64"/>
      <c r="X574" s="64"/>
      <c r="Y574" s="64"/>
      <c r="Z574" s="64"/>
      <c r="AA574" s="64"/>
      <c r="AB574" s="64"/>
      <c r="AC574" s="64"/>
    </row>
    <row r="575" spans="1:29" x14ac:dyDescent="0.25">
      <c r="A575" t="s">
        <v>290</v>
      </c>
      <c r="B575" s="55">
        <v>44835</v>
      </c>
      <c r="C575" s="55">
        <v>44837</v>
      </c>
      <c r="D575" t="s">
        <v>59</v>
      </c>
      <c r="E575">
        <v>7273</v>
      </c>
      <c r="F575">
        <v>66</v>
      </c>
      <c r="G575">
        <v>63</v>
      </c>
      <c r="H575">
        <v>16</v>
      </c>
      <c r="I575">
        <v>26</v>
      </c>
      <c r="J575">
        <v>30</v>
      </c>
      <c r="K575">
        <v>40</v>
      </c>
      <c r="L575">
        <v>24</v>
      </c>
      <c r="M575">
        <v>55</v>
      </c>
      <c r="N575">
        <v>38</v>
      </c>
      <c r="O575">
        <v>59</v>
      </c>
      <c r="P575">
        <v>0</v>
      </c>
      <c r="Q575">
        <v>21</v>
      </c>
      <c r="R575">
        <v>10</v>
      </c>
      <c r="V575" s="64"/>
      <c r="W575" s="64"/>
      <c r="X575" s="64"/>
      <c r="Y575" s="64"/>
      <c r="Z575" s="64"/>
      <c r="AA575" s="64"/>
      <c r="AB575" s="64"/>
      <c r="AC575" s="64"/>
    </row>
    <row r="576" spans="1:29" x14ac:dyDescent="0.25">
      <c r="A576" t="s">
        <v>290</v>
      </c>
      <c r="B576" s="55">
        <v>44835</v>
      </c>
      <c r="C576" s="55">
        <v>44837</v>
      </c>
      <c r="D576" t="s">
        <v>62</v>
      </c>
      <c r="E576">
        <v>10173</v>
      </c>
      <c r="F576">
        <v>91</v>
      </c>
      <c r="G576">
        <v>83</v>
      </c>
      <c r="H576">
        <v>17</v>
      </c>
      <c r="I576">
        <v>16</v>
      </c>
      <c r="J576">
        <v>77</v>
      </c>
      <c r="K576">
        <v>44</v>
      </c>
      <c r="L576">
        <v>28</v>
      </c>
      <c r="M576">
        <v>36</v>
      </c>
      <c r="N576">
        <v>39</v>
      </c>
      <c r="O576">
        <v>80</v>
      </c>
      <c r="P576">
        <v>0</v>
      </c>
      <c r="Q576">
        <v>29</v>
      </c>
      <c r="R576">
        <v>4</v>
      </c>
      <c r="V576" s="64"/>
      <c r="W576" s="64"/>
      <c r="X576" s="64"/>
      <c r="Y576" s="64"/>
      <c r="Z576" s="64"/>
      <c r="AA576" s="64"/>
      <c r="AB576" s="64"/>
      <c r="AC576" s="64"/>
    </row>
    <row r="577" spans="1:29" x14ac:dyDescent="0.25">
      <c r="A577" t="s">
        <v>290</v>
      </c>
      <c r="B577" s="55">
        <v>44835</v>
      </c>
      <c r="C577" s="55">
        <v>44837</v>
      </c>
      <c r="D577" t="s">
        <v>177</v>
      </c>
      <c r="E577">
        <v>8134</v>
      </c>
      <c r="F577">
        <v>97</v>
      </c>
      <c r="G577">
        <v>90</v>
      </c>
      <c r="H577">
        <v>14</v>
      </c>
      <c r="I577">
        <v>13</v>
      </c>
      <c r="J577">
        <v>25</v>
      </c>
      <c r="K577">
        <v>50</v>
      </c>
      <c r="L577">
        <v>25</v>
      </c>
      <c r="M577">
        <v>47</v>
      </c>
      <c r="N577">
        <v>47</v>
      </c>
      <c r="O577">
        <v>78</v>
      </c>
      <c r="P577">
        <v>0</v>
      </c>
      <c r="Q577">
        <v>22</v>
      </c>
      <c r="R577">
        <v>8</v>
      </c>
      <c r="V577" s="64"/>
      <c r="W577" s="64"/>
      <c r="X577" s="64"/>
      <c r="Y577" s="64"/>
      <c r="Z577" s="64"/>
      <c r="AA577" s="64"/>
      <c r="AB577" s="64"/>
      <c r="AC577" s="64"/>
    </row>
    <row r="578" spans="1:29" x14ac:dyDescent="0.25">
      <c r="A578" t="s">
        <v>290</v>
      </c>
      <c r="B578" s="55">
        <v>44835</v>
      </c>
      <c r="C578" s="55">
        <v>44837</v>
      </c>
      <c r="D578" t="s">
        <v>66</v>
      </c>
      <c r="E578">
        <v>12455</v>
      </c>
      <c r="F578">
        <v>36</v>
      </c>
      <c r="G578">
        <v>35</v>
      </c>
      <c r="H578">
        <v>10</v>
      </c>
      <c r="I578">
        <v>11</v>
      </c>
      <c r="J578">
        <v>19</v>
      </c>
      <c r="K578">
        <v>22</v>
      </c>
      <c r="L578">
        <v>16</v>
      </c>
      <c r="M578">
        <v>21</v>
      </c>
      <c r="N578">
        <v>21</v>
      </c>
      <c r="O578">
        <v>31</v>
      </c>
      <c r="P578">
        <v>0</v>
      </c>
      <c r="Q578">
        <v>18</v>
      </c>
      <c r="R578">
        <v>4</v>
      </c>
      <c r="V578" s="64"/>
      <c r="W578" s="64"/>
      <c r="X578" s="64"/>
      <c r="Y578" s="64"/>
      <c r="Z578" s="64"/>
      <c r="AA578" s="64"/>
      <c r="AB578" s="64"/>
      <c r="AC578" s="64"/>
    </row>
    <row r="579" spans="1:29" x14ac:dyDescent="0.25">
      <c r="A579" t="s">
        <v>290</v>
      </c>
      <c r="B579" s="55">
        <v>44835</v>
      </c>
      <c r="C579" s="55">
        <v>44837</v>
      </c>
      <c r="D579" t="s">
        <v>68</v>
      </c>
      <c r="E579">
        <v>5877</v>
      </c>
      <c r="F579">
        <v>44</v>
      </c>
      <c r="G579">
        <v>28</v>
      </c>
      <c r="H579">
        <v>13</v>
      </c>
      <c r="I579">
        <v>5</v>
      </c>
      <c r="J579">
        <v>16</v>
      </c>
      <c r="K579">
        <v>18</v>
      </c>
      <c r="L579">
        <v>17</v>
      </c>
      <c r="M579">
        <v>17</v>
      </c>
      <c r="N579">
        <v>17</v>
      </c>
      <c r="O579">
        <v>25</v>
      </c>
      <c r="P579">
        <v>0</v>
      </c>
      <c r="Q579">
        <v>6</v>
      </c>
      <c r="R579">
        <v>2</v>
      </c>
      <c r="V579" s="64"/>
      <c r="W579" s="64"/>
      <c r="X579" s="64"/>
      <c r="Y579" s="64"/>
      <c r="Z579" s="64"/>
      <c r="AA579" s="64"/>
      <c r="AB579" s="64"/>
      <c r="AC579" s="64"/>
    </row>
    <row r="580" spans="1:29" x14ac:dyDescent="0.25">
      <c r="A580" t="s">
        <v>290</v>
      </c>
      <c r="B580" s="55">
        <v>44835</v>
      </c>
      <c r="C580" s="55">
        <v>44837</v>
      </c>
      <c r="D580" t="s">
        <v>49</v>
      </c>
      <c r="E580">
        <v>5181</v>
      </c>
      <c r="F580">
        <v>34</v>
      </c>
      <c r="G580">
        <v>33</v>
      </c>
      <c r="H580">
        <v>13</v>
      </c>
      <c r="I580">
        <v>3</v>
      </c>
      <c r="J580">
        <v>20</v>
      </c>
      <c r="K580">
        <v>24</v>
      </c>
      <c r="L580">
        <v>17</v>
      </c>
      <c r="M580">
        <v>24</v>
      </c>
      <c r="N580">
        <v>21</v>
      </c>
      <c r="O580">
        <v>29</v>
      </c>
      <c r="P580">
        <v>0</v>
      </c>
      <c r="Q580">
        <v>19</v>
      </c>
      <c r="R580">
        <v>2</v>
      </c>
      <c r="V580" s="64"/>
      <c r="W580" s="64"/>
      <c r="X580" s="64"/>
      <c r="Y580" s="64"/>
      <c r="Z580" s="64"/>
      <c r="AA580" s="64"/>
      <c r="AB580" s="64"/>
      <c r="AC580" s="64"/>
    </row>
    <row r="581" spans="1:29" x14ac:dyDescent="0.25">
      <c r="A581" t="s">
        <v>290</v>
      </c>
      <c r="B581" s="55">
        <v>44835</v>
      </c>
      <c r="C581" s="55">
        <v>44837</v>
      </c>
      <c r="D581" t="s">
        <v>74</v>
      </c>
      <c r="E581">
        <v>4500</v>
      </c>
      <c r="F581">
        <v>50</v>
      </c>
      <c r="G581">
        <v>46</v>
      </c>
      <c r="H581">
        <v>13</v>
      </c>
      <c r="I581">
        <v>18</v>
      </c>
      <c r="J581">
        <v>27</v>
      </c>
      <c r="K581">
        <v>36</v>
      </c>
      <c r="L581">
        <v>28</v>
      </c>
      <c r="M581">
        <v>30</v>
      </c>
      <c r="N581">
        <v>28</v>
      </c>
      <c r="O581">
        <v>42</v>
      </c>
      <c r="P581">
        <v>0</v>
      </c>
      <c r="Q581">
        <v>31</v>
      </c>
      <c r="R581">
        <v>4</v>
      </c>
      <c r="V581" s="64"/>
      <c r="W581" s="64"/>
      <c r="X581" s="64"/>
      <c r="Y581" s="64"/>
      <c r="Z581" s="64"/>
      <c r="AA581" s="64"/>
      <c r="AB581" s="64"/>
      <c r="AC581" s="64"/>
    </row>
    <row r="582" spans="1:29" x14ac:dyDescent="0.25">
      <c r="A582" t="s">
        <v>290</v>
      </c>
      <c r="B582" s="55">
        <v>44835</v>
      </c>
      <c r="C582" s="55">
        <v>44837</v>
      </c>
      <c r="D582" t="s">
        <v>75</v>
      </c>
      <c r="E582">
        <v>3600</v>
      </c>
      <c r="F582">
        <v>42</v>
      </c>
      <c r="G582">
        <v>37</v>
      </c>
      <c r="H582">
        <v>5</v>
      </c>
      <c r="I582">
        <v>7</v>
      </c>
      <c r="J582">
        <v>18</v>
      </c>
      <c r="K582">
        <v>17</v>
      </c>
      <c r="L582">
        <v>6</v>
      </c>
      <c r="M582">
        <v>27</v>
      </c>
      <c r="N582">
        <v>18</v>
      </c>
      <c r="O582">
        <v>30</v>
      </c>
      <c r="P582">
        <v>0</v>
      </c>
      <c r="Q582">
        <v>6</v>
      </c>
      <c r="R582">
        <v>2</v>
      </c>
      <c r="V582" s="64"/>
      <c r="W582" s="64"/>
      <c r="X582" s="64"/>
      <c r="Y582" s="64"/>
      <c r="Z582" s="64"/>
      <c r="AA582" s="64"/>
      <c r="AB582" s="64"/>
      <c r="AC582" s="64"/>
    </row>
    <row r="583" spans="1:29" x14ac:dyDescent="0.25">
      <c r="A583" t="s">
        <v>290</v>
      </c>
      <c r="B583" s="55">
        <v>44835</v>
      </c>
      <c r="C583" s="55">
        <v>44837</v>
      </c>
      <c r="D583" t="s">
        <v>78</v>
      </c>
      <c r="E583">
        <v>6885</v>
      </c>
      <c r="F583">
        <v>39</v>
      </c>
      <c r="G583">
        <v>34</v>
      </c>
      <c r="H583">
        <v>7</v>
      </c>
      <c r="I583">
        <v>8</v>
      </c>
      <c r="J583">
        <v>12</v>
      </c>
      <c r="K583">
        <v>22</v>
      </c>
      <c r="L583">
        <v>20</v>
      </c>
      <c r="M583">
        <v>21</v>
      </c>
      <c r="N583">
        <v>22</v>
      </c>
      <c r="O583">
        <v>27</v>
      </c>
      <c r="P583">
        <v>0</v>
      </c>
      <c r="Q583">
        <v>12</v>
      </c>
      <c r="R583">
        <v>3</v>
      </c>
      <c r="V583" s="64"/>
      <c r="W583" s="64"/>
      <c r="X583" s="64"/>
      <c r="Y583" s="64"/>
      <c r="Z583" s="64"/>
      <c r="AA583" s="64"/>
      <c r="AB583" s="64"/>
      <c r="AC583" s="64"/>
    </row>
    <row r="584" spans="1:29" x14ac:dyDescent="0.25">
      <c r="A584" t="s">
        <v>290</v>
      </c>
      <c r="B584" s="55">
        <v>44835</v>
      </c>
      <c r="C584" s="55">
        <v>44837</v>
      </c>
      <c r="D584" t="s">
        <v>79</v>
      </c>
      <c r="E584">
        <v>5847</v>
      </c>
      <c r="F584">
        <v>32</v>
      </c>
      <c r="G584">
        <v>28</v>
      </c>
      <c r="H584">
        <v>13</v>
      </c>
      <c r="I584">
        <v>15</v>
      </c>
      <c r="J584">
        <v>17</v>
      </c>
      <c r="K584">
        <v>17</v>
      </c>
      <c r="L584">
        <v>18</v>
      </c>
      <c r="M584">
        <v>17</v>
      </c>
      <c r="N584">
        <v>17</v>
      </c>
      <c r="O584">
        <v>24</v>
      </c>
      <c r="P584">
        <v>0</v>
      </c>
      <c r="Q584">
        <v>20</v>
      </c>
      <c r="R584">
        <v>12</v>
      </c>
      <c r="V584" s="64"/>
      <c r="W584" s="64"/>
      <c r="X584" s="64"/>
      <c r="Y584" s="64"/>
      <c r="Z584" s="64"/>
      <c r="AA584" s="64"/>
      <c r="AB584" s="64"/>
      <c r="AC584" s="64"/>
    </row>
    <row r="585" spans="1:29" x14ac:dyDescent="0.25">
      <c r="A585" t="s">
        <v>290</v>
      </c>
      <c r="B585" s="55">
        <v>44835</v>
      </c>
      <c r="C585" s="55">
        <v>44837</v>
      </c>
      <c r="D585" t="s">
        <v>80</v>
      </c>
      <c r="E585">
        <v>7089</v>
      </c>
      <c r="F585">
        <v>46</v>
      </c>
      <c r="G585">
        <v>46</v>
      </c>
      <c r="H585">
        <v>11</v>
      </c>
      <c r="I585">
        <v>6</v>
      </c>
      <c r="J585">
        <v>19</v>
      </c>
      <c r="K585">
        <v>29</v>
      </c>
      <c r="L585">
        <v>21</v>
      </c>
      <c r="M585">
        <v>28</v>
      </c>
      <c r="N585">
        <v>27</v>
      </c>
      <c r="O585">
        <v>38</v>
      </c>
      <c r="P585">
        <v>0</v>
      </c>
      <c r="Q585">
        <v>28</v>
      </c>
      <c r="R585">
        <v>4</v>
      </c>
      <c r="V585" s="64"/>
      <c r="W585" s="64"/>
      <c r="X585" s="64"/>
      <c r="Y585" s="64"/>
      <c r="Z585" s="64"/>
      <c r="AA585" s="64"/>
      <c r="AB585" s="64"/>
      <c r="AC585" s="64"/>
    </row>
    <row r="586" spans="1:29" x14ac:dyDescent="0.25">
      <c r="A586" t="s">
        <v>290</v>
      </c>
      <c r="B586" s="55">
        <v>44835</v>
      </c>
      <c r="C586" s="55">
        <v>44837</v>
      </c>
      <c r="D586" t="s">
        <v>81</v>
      </c>
      <c r="E586">
        <v>5733</v>
      </c>
      <c r="F586">
        <v>38</v>
      </c>
      <c r="G586">
        <v>34</v>
      </c>
      <c r="H586">
        <v>8</v>
      </c>
      <c r="I586">
        <v>11</v>
      </c>
      <c r="J586">
        <v>21</v>
      </c>
      <c r="K586">
        <v>23</v>
      </c>
      <c r="L586">
        <v>21</v>
      </c>
      <c r="M586">
        <v>12</v>
      </c>
      <c r="N586">
        <v>10</v>
      </c>
      <c r="O586">
        <v>29</v>
      </c>
      <c r="P586">
        <v>0</v>
      </c>
      <c r="Q586">
        <v>15</v>
      </c>
      <c r="R586">
        <v>6</v>
      </c>
      <c r="V586" s="64"/>
      <c r="W586" s="64"/>
      <c r="X586" s="64"/>
      <c r="Y586" s="64"/>
      <c r="Z586" s="64"/>
      <c r="AA586" s="64"/>
      <c r="AB586" s="64"/>
      <c r="AC586" s="64"/>
    </row>
    <row r="587" spans="1:29" x14ac:dyDescent="0.25">
      <c r="A587" t="s">
        <v>290</v>
      </c>
      <c r="B587" s="55">
        <v>44835</v>
      </c>
      <c r="C587" s="55">
        <v>44837</v>
      </c>
      <c r="D587" t="s">
        <v>82</v>
      </c>
      <c r="E587">
        <v>7509</v>
      </c>
      <c r="F587">
        <v>89</v>
      </c>
      <c r="G587">
        <v>85</v>
      </c>
      <c r="H587">
        <v>44</v>
      </c>
      <c r="I587">
        <v>19</v>
      </c>
      <c r="J587">
        <v>61</v>
      </c>
      <c r="K587">
        <v>62</v>
      </c>
      <c r="L587">
        <v>59</v>
      </c>
      <c r="M587">
        <v>51</v>
      </c>
      <c r="N587">
        <v>53</v>
      </c>
      <c r="O587">
        <v>80</v>
      </c>
      <c r="P587">
        <v>0</v>
      </c>
      <c r="Q587">
        <v>23</v>
      </c>
      <c r="R587">
        <v>5</v>
      </c>
      <c r="V587" s="64"/>
      <c r="W587" s="64"/>
      <c r="X587" s="64"/>
      <c r="Y587" s="64"/>
      <c r="Z587" s="64"/>
      <c r="AA587" s="64"/>
      <c r="AB587" s="64"/>
      <c r="AC587" s="64"/>
    </row>
    <row r="588" spans="1:29" x14ac:dyDescent="0.25">
      <c r="A588" t="s">
        <v>290</v>
      </c>
      <c r="B588" s="55">
        <v>44835</v>
      </c>
      <c r="C588" s="55">
        <v>44837</v>
      </c>
      <c r="D588" t="s">
        <v>83</v>
      </c>
      <c r="E588">
        <v>3935</v>
      </c>
      <c r="F588">
        <v>22</v>
      </c>
      <c r="G588">
        <v>18</v>
      </c>
      <c r="H588">
        <v>5</v>
      </c>
      <c r="I588">
        <v>10</v>
      </c>
      <c r="J588">
        <v>10</v>
      </c>
      <c r="K588">
        <v>15</v>
      </c>
      <c r="L588">
        <v>13</v>
      </c>
      <c r="M588">
        <v>10</v>
      </c>
      <c r="N588">
        <v>11</v>
      </c>
      <c r="O588">
        <v>16</v>
      </c>
      <c r="P588">
        <v>0</v>
      </c>
      <c r="Q588">
        <v>11</v>
      </c>
      <c r="R588">
        <v>3</v>
      </c>
      <c r="V588" s="64"/>
      <c r="W588" s="64"/>
      <c r="X588" s="64"/>
      <c r="Y588" s="64"/>
      <c r="Z588" s="64"/>
      <c r="AA588" s="64"/>
      <c r="AB588" s="64"/>
      <c r="AC588" s="64"/>
    </row>
    <row r="589" spans="1:29" x14ac:dyDescent="0.25">
      <c r="A589" t="s">
        <v>290</v>
      </c>
      <c r="B589" s="55">
        <v>44835</v>
      </c>
      <c r="C589" s="55">
        <v>44837</v>
      </c>
      <c r="D589" t="s">
        <v>93</v>
      </c>
      <c r="E589">
        <v>9571</v>
      </c>
      <c r="F589">
        <v>116</v>
      </c>
      <c r="G589">
        <v>115</v>
      </c>
      <c r="H589">
        <v>16</v>
      </c>
      <c r="I589">
        <v>33</v>
      </c>
      <c r="J589">
        <v>52</v>
      </c>
      <c r="K589">
        <v>61</v>
      </c>
      <c r="L589">
        <v>40</v>
      </c>
      <c r="M589">
        <v>48</v>
      </c>
      <c r="N589">
        <v>50</v>
      </c>
      <c r="O589">
        <v>92</v>
      </c>
      <c r="P589">
        <v>0</v>
      </c>
      <c r="Q589">
        <v>61</v>
      </c>
      <c r="R589">
        <v>4</v>
      </c>
      <c r="V589" s="64"/>
      <c r="W589" s="64"/>
      <c r="X589" s="64"/>
      <c r="Y589" s="64"/>
      <c r="Z589" s="64"/>
      <c r="AA589" s="64"/>
      <c r="AB589" s="64"/>
      <c r="AC589" s="64"/>
    </row>
    <row r="590" spans="1:29" x14ac:dyDescent="0.25">
      <c r="A590" t="s">
        <v>290</v>
      </c>
      <c r="B590" s="55">
        <v>44835</v>
      </c>
      <c r="C590" s="55">
        <v>44837</v>
      </c>
      <c r="D590" t="s">
        <v>85</v>
      </c>
      <c r="E590">
        <v>3600</v>
      </c>
      <c r="F590">
        <v>30</v>
      </c>
      <c r="G590">
        <v>25</v>
      </c>
      <c r="H590">
        <v>13</v>
      </c>
      <c r="I590">
        <v>20</v>
      </c>
      <c r="J590">
        <v>21</v>
      </c>
      <c r="K590">
        <v>21</v>
      </c>
      <c r="L590">
        <v>20</v>
      </c>
      <c r="M590">
        <v>21</v>
      </c>
      <c r="N590">
        <v>15</v>
      </c>
      <c r="O590">
        <v>23</v>
      </c>
      <c r="P590">
        <v>0</v>
      </c>
      <c r="Q590">
        <v>17</v>
      </c>
      <c r="R590">
        <v>11</v>
      </c>
      <c r="V590" s="64"/>
      <c r="W590" s="64"/>
      <c r="X590" s="64"/>
      <c r="Y590" s="64"/>
      <c r="Z590" s="64"/>
      <c r="AA590" s="64"/>
      <c r="AB590" s="64"/>
      <c r="AC590" s="64"/>
    </row>
    <row r="591" spans="1:29" x14ac:dyDescent="0.25">
      <c r="A591" t="s">
        <v>290</v>
      </c>
      <c r="B591" s="55">
        <v>44835</v>
      </c>
      <c r="C591" s="55">
        <v>44837</v>
      </c>
      <c r="D591" t="s">
        <v>69</v>
      </c>
      <c r="E591">
        <v>6646</v>
      </c>
      <c r="F591">
        <v>31</v>
      </c>
      <c r="G591">
        <v>23</v>
      </c>
      <c r="H591">
        <v>6</v>
      </c>
      <c r="I591">
        <v>19</v>
      </c>
      <c r="J591">
        <v>15</v>
      </c>
      <c r="K591">
        <v>18</v>
      </c>
      <c r="L591">
        <v>13</v>
      </c>
      <c r="M591">
        <v>20</v>
      </c>
      <c r="N591">
        <v>17</v>
      </c>
      <c r="O591">
        <v>23</v>
      </c>
      <c r="P591">
        <v>0</v>
      </c>
      <c r="Q591">
        <v>15</v>
      </c>
      <c r="R591">
        <v>6</v>
      </c>
      <c r="V591" s="64"/>
      <c r="W591" s="64"/>
      <c r="X591" s="64"/>
      <c r="Y591" s="64"/>
      <c r="Z591" s="64"/>
      <c r="AA591" s="64"/>
      <c r="AB591" s="64"/>
      <c r="AC591" s="64"/>
    </row>
    <row r="592" spans="1:29" x14ac:dyDescent="0.25">
      <c r="A592" t="s">
        <v>290</v>
      </c>
      <c r="B592" s="55">
        <v>44866</v>
      </c>
      <c r="C592" s="55">
        <v>44867</v>
      </c>
      <c r="D592" t="s">
        <v>88</v>
      </c>
      <c r="E592">
        <v>4525</v>
      </c>
      <c r="F592">
        <v>36</v>
      </c>
      <c r="G592">
        <v>35</v>
      </c>
      <c r="H592">
        <v>6</v>
      </c>
      <c r="I592">
        <v>6</v>
      </c>
      <c r="J592">
        <v>11</v>
      </c>
      <c r="K592">
        <v>19</v>
      </c>
      <c r="L592">
        <v>16</v>
      </c>
      <c r="M592">
        <v>21</v>
      </c>
      <c r="N592">
        <v>23</v>
      </c>
      <c r="O592">
        <v>28</v>
      </c>
      <c r="P592">
        <v>0</v>
      </c>
      <c r="Q592">
        <v>21</v>
      </c>
      <c r="R592">
        <v>2</v>
      </c>
      <c r="V592" s="64"/>
      <c r="W592" s="64"/>
      <c r="X592" s="64"/>
      <c r="Y592" s="64"/>
      <c r="Z592" s="64"/>
      <c r="AA592" s="64"/>
      <c r="AB592" s="64"/>
      <c r="AC592" s="64"/>
    </row>
    <row r="593" spans="1:29" x14ac:dyDescent="0.25">
      <c r="A593" t="s">
        <v>290</v>
      </c>
      <c r="B593" s="55">
        <v>44866</v>
      </c>
      <c r="C593" s="55">
        <v>44867</v>
      </c>
      <c r="D593" t="s">
        <v>85</v>
      </c>
      <c r="E593">
        <v>3637</v>
      </c>
      <c r="F593">
        <v>30</v>
      </c>
      <c r="G593">
        <v>24</v>
      </c>
      <c r="H593">
        <v>15</v>
      </c>
      <c r="I593">
        <v>21</v>
      </c>
      <c r="J593">
        <v>21</v>
      </c>
      <c r="K593">
        <v>20</v>
      </c>
      <c r="L593">
        <v>20</v>
      </c>
      <c r="M593">
        <v>20</v>
      </c>
      <c r="N593">
        <v>17</v>
      </c>
      <c r="O593">
        <v>22</v>
      </c>
      <c r="P593">
        <v>0</v>
      </c>
      <c r="Q593">
        <v>19</v>
      </c>
      <c r="R593">
        <v>15</v>
      </c>
      <c r="V593" s="64"/>
      <c r="W593" s="64"/>
      <c r="X593" s="64"/>
      <c r="Y593" s="64"/>
      <c r="Z593" s="64"/>
      <c r="AA593" s="64"/>
      <c r="AB593" s="64"/>
      <c r="AC593" s="64"/>
    </row>
    <row r="594" spans="1:29" x14ac:dyDescent="0.25">
      <c r="A594" t="s">
        <v>290</v>
      </c>
      <c r="B594" s="55">
        <v>44866</v>
      </c>
      <c r="C594" s="55">
        <v>44867</v>
      </c>
      <c r="D594" t="s">
        <v>83</v>
      </c>
      <c r="E594">
        <v>3948</v>
      </c>
      <c r="F594">
        <v>22</v>
      </c>
      <c r="G594">
        <v>19</v>
      </c>
      <c r="H594">
        <v>8</v>
      </c>
      <c r="I594">
        <v>10</v>
      </c>
      <c r="J594">
        <v>12</v>
      </c>
      <c r="K594">
        <v>16</v>
      </c>
      <c r="L594">
        <v>15</v>
      </c>
      <c r="M594">
        <v>12</v>
      </c>
      <c r="N594">
        <v>13</v>
      </c>
      <c r="O594">
        <v>17</v>
      </c>
      <c r="P594">
        <v>0</v>
      </c>
      <c r="Q594">
        <v>13</v>
      </c>
      <c r="R594">
        <v>4</v>
      </c>
      <c r="V594" s="64"/>
      <c r="W594" s="64"/>
      <c r="X594" s="64"/>
      <c r="Y594" s="64"/>
      <c r="Z594" s="64"/>
      <c r="AA594" s="64"/>
      <c r="AB594" s="64"/>
      <c r="AC594" s="64"/>
    </row>
    <row r="595" spans="1:29" x14ac:dyDescent="0.25">
      <c r="A595" t="s">
        <v>290</v>
      </c>
      <c r="B595" s="55">
        <v>44866</v>
      </c>
      <c r="C595" s="55">
        <v>44867</v>
      </c>
      <c r="D595" t="s">
        <v>82</v>
      </c>
      <c r="E595">
        <v>7557</v>
      </c>
      <c r="F595">
        <v>87</v>
      </c>
      <c r="G595">
        <v>83</v>
      </c>
      <c r="H595">
        <v>52</v>
      </c>
      <c r="I595">
        <v>22</v>
      </c>
      <c r="J595">
        <v>64</v>
      </c>
      <c r="K595">
        <v>68</v>
      </c>
      <c r="L595">
        <v>65</v>
      </c>
      <c r="M595">
        <v>59</v>
      </c>
      <c r="N595">
        <v>59</v>
      </c>
      <c r="O595">
        <v>80</v>
      </c>
      <c r="P595">
        <v>0</v>
      </c>
      <c r="Q595">
        <v>27</v>
      </c>
      <c r="R595">
        <v>8</v>
      </c>
      <c r="V595" s="64"/>
      <c r="W595" s="64"/>
      <c r="X595" s="64"/>
      <c r="Y595" s="64"/>
      <c r="Z595" s="64"/>
      <c r="AA595" s="64"/>
      <c r="AB595" s="64"/>
      <c r="AC595" s="64"/>
    </row>
    <row r="596" spans="1:29" x14ac:dyDescent="0.25">
      <c r="A596" t="s">
        <v>290</v>
      </c>
      <c r="B596" s="55">
        <v>44866</v>
      </c>
      <c r="C596" s="55">
        <v>44867</v>
      </c>
      <c r="D596" t="s">
        <v>81</v>
      </c>
      <c r="E596">
        <v>5762</v>
      </c>
      <c r="F596">
        <v>41</v>
      </c>
      <c r="G596">
        <v>37</v>
      </c>
      <c r="H596">
        <v>9</v>
      </c>
      <c r="I596">
        <v>11</v>
      </c>
      <c r="J596">
        <v>23</v>
      </c>
      <c r="K596">
        <v>25</v>
      </c>
      <c r="L596">
        <v>23</v>
      </c>
      <c r="M596">
        <v>14</v>
      </c>
      <c r="N596">
        <v>11</v>
      </c>
      <c r="O596">
        <v>32</v>
      </c>
      <c r="P596">
        <v>0</v>
      </c>
      <c r="Q596">
        <v>16</v>
      </c>
      <c r="R596">
        <v>6</v>
      </c>
      <c r="V596" s="64"/>
      <c r="W596" s="64"/>
      <c r="X596" s="64"/>
      <c r="Y596" s="64"/>
      <c r="Z596" s="64"/>
      <c r="AA596" s="64"/>
      <c r="AB596" s="64"/>
      <c r="AC596" s="64"/>
    </row>
    <row r="597" spans="1:29" x14ac:dyDescent="0.25">
      <c r="A597" t="s">
        <v>290</v>
      </c>
      <c r="B597" s="55">
        <v>44866</v>
      </c>
      <c r="C597" s="55">
        <v>44867</v>
      </c>
      <c r="D597" t="s">
        <v>80</v>
      </c>
      <c r="E597">
        <v>7121</v>
      </c>
      <c r="F597">
        <v>47</v>
      </c>
      <c r="G597">
        <v>47</v>
      </c>
      <c r="H597">
        <v>12</v>
      </c>
      <c r="I597">
        <v>8</v>
      </c>
      <c r="J597">
        <v>20</v>
      </c>
      <c r="K597">
        <v>31</v>
      </c>
      <c r="L597">
        <v>22</v>
      </c>
      <c r="M597">
        <v>29</v>
      </c>
      <c r="N597">
        <v>28</v>
      </c>
      <c r="O597">
        <v>39</v>
      </c>
      <c r="P597">
        <v>0</v>
      </c>
      <c r="Q597">
        <v>31</v>
      </c>
      <c r="R597">
        <v>6</v>
      </c>
      <c r="V597" s="64"/>
      <c r="W597" s="64"/>
      <c r="X597" s="64"/>
      <c r="Y597" s="64"/>
      <c r="Z597" s="64"/>
      <c r="AA597" s="64"/>
      <c r="AB597" s="64"/>
      <c r="AC597" s="64"/>
    </row>
    <row r="598" spans="1:29" x14ac:dyDescent="0.25">
      <c r="A598" t="s">
        <v>290</v>
      </c>
      <c r="B598" s="55">
        <v>44866</v>
      </c>
      <c r="C598" s="55">
        <v>44867</v>
      </c>
      <c r="D598" t="s">
        <v>78</v>
      </c>
      <c r="E598">
        <v>6894</v>
      </c>
      <c r="F598">
        <v>42</v>
      </c>
      <c r="G598">
        <v>37</v>
      </c>
      <c r="H598">
        <v>7</v>
      </c>
      <c r="I598">
        <v>9</v>
      </c>
      <c r="J598">
        <v>13</v>
      </c>
      <c r="K598">
        <v>24</v>
      </c>
      <c r="L598">
        <v>21</v>
      </c>
      <c r="M598">
        <v>24</v>
      </c>
      <c r="N598">
        <v>25</v>
      </c>
      <c r="O598">
        <v>30</v>
      </c>
      <c r="P598">
        <v>0</v>
      </c>
      <c r="Q598">
        <v>15</v>
      </c>
      <c r="R598">
        <v>4</v>
      </c>
      <c r="V598" s="64"/>
      <c r="W598" s="64"/>
      <c r="X598" s="64"/>
      <c r="Y598" s="64"/>
      <c r="Z598" s="64"/>
      <c r="AA598" s="64"/>
      <c r="AB598" s="64"/>
      <c r="AC598" s="64"/>
    </row>
    <row r="599" spans="1:29" x14ac:dyDescent="0.25">
      <c r="A599" t="s">
        <v>290</v>
      </c>
      <c r="B599" s="55">
        <v>44866</v>
      </c>
      <c r="C599" s="55">
        <v>44867</v>
      </c>
      <c r="D599" t="s">
        <v>49</v>
      </c>
      <c r="E599">
        <v>5281</v>
      </c>
      <c r="F599">
        <v>34</v>
      </c>
      <c r="G599">
        <v>33</v>
      </c>
      <c r="H599">
        <v>13</v>
      </c>
      <c r="I599">
        <v>3</v>
      </c>
      <c r="J599">
        <v>20</v>
      </c>
      <c r="K599">
        <v>24</v>
      </c>
      <c r="L599">
        <v>17</v>
      </c>
      <c r="M599">
        <v>24</v>
      </c>
      <c r="N599">
        <v>21</v>
      </c>
      <c r="O599">
        <v>29</v>
      </c>
      <c r="P599">
        <v>0</v>
      </c>
      <c r="Q599">
        <v>19</v>
      </c>
      <c r="R599">
        <v>2</v>
      </c>
      <c r="V599" s="64"/>
      <c r="W599" s="64"/>
      <c r="X599" s="64"/>
      <c r="Y599" s="64"/>
      <c r="Z599" s="64"/>
      <c r="AA599" s="64"/>
      <c r="AB599" s="64"/>
      <c r="AC599" s="64"/>
    </row>
    <row r="600" spans="1:29" x14ac:dyDescent="0.25">
      <c r="A600" t="s">
        <v>290</v>
      </c>
      <c r="B600" s="55">
        <v>44866</v>
      </c>
      <c r="C600" s="55">
        <v>44867</v>
      </c>
      <c r="D600" t="s">
        <v>75</v>
      </c>
      <c r="E600">
        <v>3605</v>
      </c>
      <c r="F600">
        <v>40</v>
      </c>
      <c r="G600">
        <v>35</v>
      </c>
      <c r="H600">
        <v>4</v>
      </c>
      <c r="I600">
        <v>6</v>
      </c>
      <c r="J600">
        <v>17</v>
      </c>
      <c r="K600">
        <v>17</v>
      </c>
      <c r="L600">
        <v>6</v>
      </c>
      <c r="M600">
        <v>25</v>
      </c>
      <c r="N600">
        <v>17</v>
      </c>
      <c r="O600">
        <v>28</v>
      </c>
      <c r="P600">
        <v>0</v>
      </c>
      <c r="Q600">
        <v>7</v>
      </c>
      <c r="R600">
        <v>2</v>
      </c>
      <c r="V600" s="64"/>
      <c r="W600" s="64"/>
      <c r="X600" s="64"/>
      <c r="Y600" s="64"/>
      <c r="Z600" s="64"/>
      <c r="AA600" s="64"/>
      <c r="AB600" s="64"/>
      <c r="AC600" s="64"/>
    </row>
    <row r="601" spans="1:29" x14ac:dyDescent="0.25">
      <c r="A601" t="s">
        <v>290</v>
      </c>
      <c r="B601" s="55">
        <v>44866</v>
      </c>
      <c r="C601" s="55">
        <v>44867</v>
      </c>
      <c r="D601" t="s">
        <v>50</v>
      </c>
      <c r="E601">
        <v>14133</v>
      </c>
      <c r="F601">
        <v>107</v>
      </c>
      <c r="G601">
        <v>57</v>
      </c>
      <c r="H601">
        <v>18</v>
      </c>
      <c r="I601">
        <v>31</v>
      </c>
      <c r="J601">
        <v>34</v>
      </c>
      <c r="K601">
        <v>39</v>
      </c>
      <c r="L601">
        <v>29</v>
      </c>
      <c r="M601">
        <v>49</v>
      </c>
      <c r="N601">
        <v>41</v>
      </c>
      <c r="O601">
        <v>54</v>
      </c>
      <c r="P601">
        <v>0</v>
      </c>
      <c r="Q601">
        <v>25</v>
      </c>
      <c r="R601">
        <v>7</v>
      </c>
      <c r="V601" s="64"/>
      <c r="W601" s="64"/>
      <c r="X601" s="64"/>
      <c r="Y601" s="64"/>
      <c r="Z601" s="64"/>
      <c r="AA601" s="64"/>
      <c r="AB601" s="64"/>
      <c r="AC601" s="64"/>
    </row>
    <row r="602" spans="1:29" x14ac:dyDescent="0.25">
      <c r="A602" t="s">
        <v>290</v>
      </c>
      <c r="B602" s="55">
        <v>44866</v>
      </c>
      <c r="C602" s="55">
        <v>44867</v>
      </c>
      <c r="D602" t="s">
        <v>69</v>
      </c>
      <c r="E602">
        <v>6645</v>
      </c>
      <c r="F602">
        <v>31</v>
      </c>
      <c r="G602">
        <v>23</v>
      </c>
      <c r="H602">
        <v>14</v>
      </c>
      <c r="I602">
        <v>21</v>
      </c>
      <c r="J602">
        <v>18</v>
      </c>
      <c r="K602">
        <v>22</v>
      </c>
      <c r="L602">
        <v>18</v>
      </c>
      <c r="M602">
        <v>22</v>
      </c>
      <c r="N602">
        <v>19</v>
      </c>
      <c r="O602">
        <v>23</v>
      </c>
      <c r="P602">
        <v>0</v>
      </c>
      <c r="Q602">
        <v>19</v>
      </c>
      <c r="R602">
        <v>13</v>
      </c>
      <c r="V602" s="64"/>
      <c r="W602" s="64"/>
      <c r="X602" s="64"/>
      <c r="Y602" s="64"/>
      <c r="Z602" s="64"/>
      <c r="AA602" s="64"/>
      <c r="AB602" s="64"/>
      <c r="AC602" s="64"/>
    </row>
    <row r="603" spans="1:29" x14ac:dyDescent="0.25">
      <c r="A603" t="s">
        <v>290</v>
      </c>
      <c r="B603" s="55">
        <v>44866</v>
      </c>
      <c r="C603" s="55">
        <v>44867</v>
      </c>
      <c r="D603" t="s">
        <v>66</v>
      </c>
      <c r="E603">
        <v>12450</v>
      </c>
      <c r="F603">
        <v>36</v>
      </c>
      <c r="G603">
        <v>35</v>
      </c>
      <c r="H603">
        <v>12</v>
      </c>
      <c r="I603">
        <v>13</v>
      </c>
      <c r="J603">
        <v>20</v>
      </c>
      <c r="K603">
        <v>25</v>
      </c>
      <c r="L603">
        <v>19</v>
      </c>
      <c r="M603">
        <v>25</v>
      </c>
      <c r="N603">
        <v>27</v>
      </c>
      <c r="O603">
        <v>32</v>
      </c>
      <c r="P603">
        <v>0</v>
      </c>
      <c r="Q603">
        <v>18</v>
      </c>
      <c r="R603">
        <v>5</v>
      </c>
      <c r="V603" s="64"/>
      <c r="W603" s="64"/>
      <c r="X603" s="64"/>
      <c r="Y603" s="64"/>
      <c r="Z603" s="64"/>
      <c r="AA603" s="64"/>
      <c r="AB603" s="64"/>
      <c r="AC603" s="64"/>
    </row>
    <row r="604" spans="1:29" x14ac:dyDescent="0.25">
      <c r="A604" t="s">
        <v>290</v>
      </c>
      <c r="B604" s="55">
        <v>44866</v>
      </c>
      <c r="C604" s="55">
        <v>44867</v>
      </c>
      <c r="D604" t="s">
        <v>177</v>
      </c>
      <c r="E604">
        <v>8142</v>
      </c>
      <c r="F604">
        <v>99</v>
      </c>
      <c r="G604">
        <v>89</v>
      </c>
      <c r="H604">
        <v>16</v>
      </c>
      <c r="I604">
        <v>17</v>
      </c>
      <c r="J604">
        <v>30</v>
      </c>
      <c r="K604">
        <v>52</v>
      </c>
      <c r="L604">
        <v>28</v>
      </c>
      <c r="M604">
        <v>49</v>
      </c>
      <c r="N604">
        <v>49</v>
      </c>
      <c r="O604">
        <v>79</v>
      </c>
      <c r="P604">
        <v>0</v>
      </c>
      <c r="Q604">
        <v>22</v>
      </c>
      <c r="R604">
        <v>9</v>
      </c>
      <c r="V604" s="64"/>
      <c r="W604" s="64"/>
      <c r="X604" s="64"/>
      <c r="Y604" s="64"/>
      <c r="Z604" s="64"/>
      <c r="AA604" s="64"/>
      <c r="AB604" s="64"/>
      <c r="AC604" s="64"/>
    </row>
    <row r="605" spans="1:29" x14ac:dyDescent="0.25">
      <c r="A605" t="s">
        <v>290</v>
      </c>
      <c r="B605" s="55">
        <v>44866</v>
      </c>
      <c r="C605" s="55">
        <v>44867</v>
      </c>
      <c r="D605" t="s">
        <v>62</v>
      </c>
      <c r="E605">
        <v>10158</v>
      </c>
      <c r="F605">
        <v>90</v>
      </c>
      <c r="G605">
        <v>82</v>
      </c>
      <c r="H605">
        <v>24</v>
      </c>
      <c r="I605">
        <v>16</v>
      </c>
      <c r="J605">
        <v>76</v>
      </c>
      <c r="K605">
        <v>47</v>
      </c>
      <c r="L605">
        <v>34</v>
      </c>
      <c r="M605">
        <v>38</v>
      </c>
      <c r="N605">
        <v>41</v>
      </c>
      <c r="O605">
        <v>79</v>
      </c>
      <c r="P605">
        <v>0</v>
      </c>
      <c r="Q605">
        <v>34</v>
      </c>
      <c r="R605">
        <v>4</v>
      </c>
      <c r="V605" s="64"/>
      <c r="W605" s="64"/>
      <c r="X605" s="64"/>
      <c r="Y605" s="64"/>
      <c r="Z605" s="64"/>
      <c r="AA605" s="64"/>
      <c r="AB605" s="64"/>
      <c r="AC605" s="64"/>
    </row>
    <row r="606" spans="1:29" x14ac:dyDescent="0.25">
      <c r="A606" t="s">
        <v>290</v>
      </c>
      <c r="B606" s="55">
        <v>44866</v>
      </c>
      <c r="C606" s="55">
        <v>44867</v>
      </c>
      <c r="D606" t="s">
        <v>59</v>
      </c>
      <c r="E606">
        <v>7319</v>
      </c>
      <c r="F606">
        <v>66</v>
      </c>
      <c r="G606">
        <v>63</v>
      </c>
      <c r="H606">
        <v>16</v>
      </c>
      <c r="I606">
        <v>26</v>
      </c>
      <c r="J606">
        <v>30</v>
      </c>
      <c r="K606">
        <v>42</v>
      </c>
      <c r="L606">
        <v>25</v>
      </c>
      <c r="M606">
        <v>55</v>
      </c>
      <c r="N606">
        <v>38</v>
      </c>
      <c r="O606">
        <v>59</v>
      </c>
      <c r="P606">
        <v>0</v>
      </c>
      <c r="Q606">
        <v>21</v>
      </c>
      <c r="R606">
        <v>10</v>
      </c>
      <c r="V606" s="64"/>
      <c r="W606" s="64"/>
      <c r="X606" s="64"/>
      <c r="Y606" s="64"/>
      <c r="Z606" s="64"/>
      <c r="AA606" s="64"/>
      <c r="AB606" s="64"/>
      <c r="AC606" s="64"/>
    </row>
    <row r="607" spans="1:29" x14ac:dyDescent="0.25">
      <c r="A607" t="s">
        <v>290</v>
      </c>
      <c r="B607" s="55">
        <v>44866</v>
      </c>
      <c r="C607" s="55">
        <v>44867</v>
      </c>
      <c r="D607" t="s">
        <v>56</v>
      </c>
      <c r="E607">
        <v>6542</v>
      </c>
      <c r="F607">
        <v>36</v>
      </c>
      <c r="G607">
        <v>31</v>
      </c>
      <c r="H607">
        <v>20</v>
      </c>
      <c r="I607">
        <v>21</v>
      </c>
      <c r="J607">
        <v>27</v>
      </c>
      <c r="K607">
        <v>26</v>
      </c>
      <c r="L607">
        <v>21</v>
      </c>
      <c r="M607">
        <v>25</v>
      </c>
      <c r="N607">
        <v>24</v>
      </c>
      <c r="O607">
        <v>31</v>
      </c>
      <c r="P607">
        <v>0</v>
      </c>
      <c r="Q607">
        <v>23</v>
      </c>
      <c r="R607">
        <v>16</v>
      </c>
      <c r="V607" s="64"/>
      <c r="W607" s="64"/>
      <c r="X607" s="64"/>
      <c r="Y607" s="64"/>
      <c r="Z607" s="64"/>
      <c r="AA607" s="64"/>
      <c r="AB607" s="64"/>
      <c r="AC607" s="64"/>
    </row>
    <row r="608" spans="1:29" x14ac:dyDescent="0.25">
      <c r="A608" t="s">
        <v>290</v>
      </c>
      <c r="B608" s="55">
        <v>44866</v>
      </c>
      <c r="C608" s="55">
        <v>44867</v>
      </c>
      <c r="D608" t="s">
        <v>54</v>
      </c>
      <c r="E608">
        <v>12408</v>
      </c>
      <c r="F608">
        <v>102</v>
      </c>
      <c r="G608">
        <v>97</v>
      </c>
      <c r="H608">
        <v>26</v>
      </c>
      <c r="I608">
        <v>44</v>
      </c>
      <c r="J608">
        <v>61</v>
      </c>
      <c r="K608">
        <v>65</v>
      </c>
      <c r="L608">
        <v>62</v>
      </c>
      <c r="M608">
        <v>54</v>
      </c>
      <c r="N608">
        <v>56</v>
      </c>
      <c r="O608">
        <v>86</v>
      </c>
      <c r="P608">
        <v>0</v>
      </c>
      <c r="Q608">
        <v>49</v>
      </c>
      <c r="R608">
        <v>14</v>
      </c>
      <c r="V608" s="64"/>
      <c r="W608" s="64"/>
      <c r="X608" s="64"/>
      <c r="Y608" s="64"/>
      <c r="Z608" s="64"/>
      <c r="AA608" s="64"/>
      <c r="AB608" s="64"/>
      <c r="AC608" s="64"/>
    </row>
    <row r="609" spans="1:29" x14ac:dyDescent="0.25">
      <c r="A609" t="s">
        <v>290</v>
      </c>
      <c r="B609" s="55">
        <v>44866</v>
      </c>
      <c r="C609" s="55">
        <v>44867</v>
      </c>
      <c r="D609" t="s">
        <v>165</v>
      </c>
      <c r="E609">
        <v>4352</v>
      </c>
      <c r="F609">
        <v>27</v>
      </c>
      <c r="G609">
        <v>26</v>
      </c>
      <c r="H609">
        <v>12</v>
      </c>
      <c r="I609">
        <v>12</v>
      </c>
      <c r="J609">
        <v>16</v>
      </c>
      <c r="K609">
        <v>21</v>
      </c>
      <c r="L609">
        <v>19</v>
      </c>
      <c r="M609">
        <v>14</v>
      </c>
      <c r="N609">
        <v>15</v>
      </c>
      <c r="O609">
        <v>23</v>
      </c>
      <c r="P609">
        <v>0</v>
      </c>
      <c r="Q609">
        <v>13</v>
      </c>
      <c r="R609">
        <v>5</v>
      </c>
      <c r="V609" s="64"/>
      <c r="W609" s="64"/>
      <c r="X609" s="64"/>
      <c r="Y609" s="64"/>
      <c r="Z609" s="64"/>
      <c r="AA609" s="64"/>
      <c r="AB609" s="64"/>
      <c r="AC609" s="64"/>
    </row>
    <row r="610" spans="1:29" x14ac:dyDescent="0.25">
      <c r="A610" t="s">
        <v>290</v>
      </c>
      <c r="B610" s="55">
        <v>44866</v>
      </c>
      <c r="C610" s="55">
        <v>44867</v>
      </c>
      <c r="D610" t="s">
        <v>74</v>
      </c>
      <c r="E610">
        <v>4488</v>
      </c>
      <c r="F610">
        <v>51</v>
      </c>
      <c r="G610">
        <v>47</v>
      </c>
      <c r="H610">
        <v>15</v>
      </c>
      <c r="I610">
        <v>18</v>
      </c>
      <c r="J610">
        <v>29</v>
      </c>
      <c r="K610">
        <v>37</v>
      </c>
      <c r="L610">
        <v>30</v>
      </c>
      <c r="M610">
        <v>31</v>
      </c>
      <c r="N610">
        <v>29</v>
      </c>
      <c r="O610">
        <v>44</v>
      </c>
      <c r="P610">
        <v>0</v>
      </c>
      <c r="Q610">
        <v>34</v>
      </c>
      <c r="R610">
        <v>5</v>
      </c>
      <c r="V610" s="64"/>
      <c r="W610" s="64"/>
      <c r="X610" s="64"/>
      <c r="Y610" s="64"/>
      <c r="Z610" s="64"/>
      <c r="AA610" s="64"/>
      <c r="AB610" s="64"/>
      <c r="AC610" s="64"/>
    </row>
    <row r="611" spans="1:29" x14ac:dyDescent="0.25">
      <c r="A611" t="s">
        <v>290</v>
      </c>
      <c r="B611" s="55">
        <v>44866</v>
      </c>
      <c r="C611" s="55">
        <v>44867</v>
      </c>
      <c r="D611" t="s">
        <v>22</v>
      </c>
      <c r="E611">
        <v>6384</v>
      </c>
      <c r="F611">
        <v>43</v>
      </c>
      <c r="G611">
        <v>42</v>
      </c>
      <c r="H611">
        <v>24</v>
      </c>
      <c r="I611">
        <v>37</v>
      </c>
      <c r="J611">
        <v>32</v>
      </c>
      <c r="K611">
        <v>41</v>
      </c>
      <c r="L611">
        <v>28</v>
      </c>
      <c r="M611">
        <v>32</v>
      </c>
      <c r="N611">
        <v>32</v>
      </c>
      <c r="O611">
        <v>41</v>
      </c>
      <c r="P611">
        <v>0</v>
      </c>
      <c r="Q611">
        <v>41</v>
      </c>
      <c r="R611">
        <v>22</v>
      </c>
      <c r="V611" s="64"/>
      <c r="W611" s="64"/>
      <c r="X611" s="64"/>
      <c r="Y611" s="64"/>
      <c r="Z611" s="64"/>
      <c r="AA611" s="64"/>
      <c r="AB611" s="64"/>
      <c r="AC611" s="64"/>
    </row>
    <row r="612" spans="1:29" x14ac:dyDescent="0.25">
      <c r="A612" t="s">
        <v>290</v>
      </c>
      <c r="B612" s="55">
        <v>44866</v>
      </c>
      <c r="C612" s="55">
        <v>44867</v>
      </c>
      <c r="D612" t="s">
        <v>23</v>
      </c>
      <c r="E612">
        <v>6684</v>
      </c>
      <c r="F612">
        <v>51</v>
      </c>
      <c r="G612">
        <v>51</v>
      </c>
      <c r="H612">
        <v>26</v>
      </c>
      <c r="I612">
        <v>24</v>
      </c>
      <c r="J612">
        <v>39</v>
      </c>
      <c r="K612">
        <v>43</v>
      </c>
      <c r="L612">
        <v>36</v>
      </c>
      <c r="M612">
        <v>31</v>
      </c>
      <c r="N612">
        <v>30</v>
      </c>
      <c r="O612">
        <v>50</v>
      </c>
      <c r="P612">
        <v>0</v>
      </c>
      <c r="Q612">
        <v>38</v>
      </c>
      <c r="R612">
        <v>19</v>
      </c>
      <c r="V612" s="64"/>
      <c r="W612" s="64"/>
      <c r="X612" s="64"/>
      <c r="Y612" s="64"/>
      <c r="Z612" s="64"/>
      <c r="AA612" s="64"/>
      <c r="AB612" s="64"/>
      <c r="AC612" s="64"/>
    </row>
    <row r="613" spans="1:29" x14ac:dyDescent="0.25">
      <c r="A613" t="s">
        <v>290</v>
      </c>
      <c r="B613" s="55">
        <v>44866</v>
      </c>
      <c r="C613" s="55">
        <v>44867</v>
      </c>
      <c r="D613" t="s">
        <v>43</v>
      </c>
      <c r="E613">
        <v>7622</v>
      </c>
      <c r="F613">
        <v>91</v>
      </c>
      <c r="G613">
        <v>88</v>
      </c>
      <c r="H613">
        <v>43</v>
      </c>
      <c r="I613">
        <v>68</v>
      </c>
      <c r="J613">
        <v>75</v>
      </c>
      <c r="K613">
        <v>76</v>
      </c>
      <c r="L613">
        <v>50</v>
      </c>
      <c r="M613">
        <v>62</v>
      </c>
      <c r="N613">
        <v>61</v>
      </c>
      <c r="O613">
        <v>86</v>
      </c>
      <c r="P613">
        <v>0</v>
      </c>
      <c r="Q613">
        <v>63</v>
      </c>
      <c r="R613">
        <v>35</v>
      </c>
      <c r="V613" s="64"/>
      <c r="W613" s="64"/>
      <c r="X613" s="64"/>
      <c r="Y613" s="64"/>
      <c r="Z613" s="64"/>
      <c r="AA613" s="64"/>
      <c r="AB613" s="64"/>
      <c r="AC613" s="64"/>
    </row>
    <row r="614" spans="1:29" x14ac:dyDescent="0.25">
      <c r="A614" t="s">
        <v>290</v>
      </c>
      <c r="B614" s="55">
        <v>44866</v>
      </c>
      <c r="C614" s="55">
        <v>44867</v>
      </c>
      <c r="D614" t="s">
        <v>40</v>
      </c>
      <c r="E614">
        <v>5017</v>
      </c>
      <c r="F614">
        <v>51</v>
      </c>
      <c r="G614">
        <v>45</v>
      </c>
      <c r="H614">
        <v>15</v>
      </c>
      <c r="I614">
        <v>26</v>
      </c>
      <c r="J614">
        <v>30</v>
      </c>
      <c r="K614">
        <v>30</v>
      </c>
      <c r="L614">
        <v>18</v>
      </c>
      <c r="M614">
        <v>25</v>
      </c>
      <c r="N614">
        <v>27</v>
      </c>
      <c r="O614">
        <v>41</v>
      </c>
      <c r="P614">
        <v>0</v>
      </c>
      <c r="Q614">
        <v>7</v>
      </c>
      <c r="R614">
        <v>4</v>
      </c>
      <c r="V614" s="64"/>
      <c r="W614" s="64"/>
      <c r="X614" s="64"/>
      <c r="Y614" s="64"/>
      <c r="Z614" s="64"/>
      <c r="AA614" s="64"/>
      <c r="AB614" s="64"/>
      <c r="AC614" s="64"/>
    </row>
    <row r="615" spans="1:29" x14ac:dyDescent="0.25">
      <c r="A615" t="s">
        <v>290</v>
      </c>
      <c r="B615" s="55">
        <v>44866</v>
      </c>
      <c r="C615" s="55">
        <v>44867</v>
      </c>
      <c r="D615" t="s">
        <v>39</v>
      </c>
      <c r="E615">
        <v>7927</v>
      </c>
      <c r="F615">
        <v>39</v>
      </c>
      <c r="G615">
        <v>36</v>
      </c>
      <c r="H615">
        <v>22</v>
      </c>
      <c r="I615">
        <v>24</v>
      </c>
      <c r="J615">
        <v>31</v>
      </c>
      <c r="K615">
        <v>32</v>
      </c>
      <c r="L615">
        <v>24</v>
      </c>
      <c r="M615">
        <v>34</v>
      </c>
      <c r="N615">
        <v>27</v>
      </c>
      <c r="O615">
        <v>34</v>
      </c>
      <c r="P615">
        <v>0</v>
      </c>
      <c r="Q615">
        <v>29</v>
      </c>
      <c r="R615">
        <v>18</v>
      </c>
      <c r="V615" s="64"/>
      <c r="W615" s="64"/>
      <c r="X615" s="64"/>
      <c r="Y615" s="64"/>
      <c r="Z615" s="64"/>
      <c r="AA615" s="64"/>
      <c r="AB615" s="64"/>
      <c r="AC615" s="64"/>
    </row>
    <row r="616" spans="1:29" x14ac:dyDescent="0.25">
      <c r="A616" t="s">
        <v>290</v>
      </c>
      <c r="B616" s="55">
        <v>44866</v>
      </c>
      <c r="C616" s="55">
        <v>44867</v>
      </c>
      <c r="D616" t="s">
        <v>38</v>
      </c>
      <c r="E616">
        <v>4921</v>
      </c>
      <c r="F616">
        <v>45</v>
      </c>
      <c r="G616">
        <v>44</v>
      </c>
      <c r="H616">
        <v>22</v>
      </c>
      <c r="I616">
        <v>22</v>
      </c>
      <c r="J616">
        <v>37</v>
      </c>
      <c r="K616">
        <v>36</v>
      </c>
      <c r="L616">
        <v>36</v>
      </c>
      <c r="M616">
        <v>29</v>
      </c>
      <c r="N616">
        <v>23</v>
      </c>
      <c r="O616">
        <v>44</v>
      </c>
      <c r="P616">
        <v>0</v>
      </c>
      <c r="Q616">
        <v>13</v>
      </c>
      <c r="R616">
        <v>8</v>
      </c>
      <c r="V616" s="64"/>
      <c r="W616" s="64"/>
      <c r="X616" s="64"/>
      <c r="Y616" s="64"/>
      <c r="Z616" s="64"/>
      <c r="AA616" s="64"/>
      <c r="AB616" s="64"/>
      <c r="AC616" s="64"/>
    </row>
    <row r="617" spans="1:29" x14ac:dyDescent="0.25">
      <c r="A617" t="s">
        <v>290</v>
      </c>
      <c r="B617" s="55">
        <v>44866</v>
      </c>
      <c r="C617" s="55">
        <v>44867</v>
      </c>
      <c r="D617" t="s">
        <v>37</v>
      </c>
      <c r="E617">
        <v>7013</v>
      </c>
      <c r="F617">
        <v>79</v>
      </c>
      <c r="G617">
        <v>77</v>
      </c>
      <c r="H617">
        <v>68</v>
      </c>
      <c r="I617">
        <v>74</v>
      </c>
      <c r="J617">
        <v>75</v>
      </c>
      <c r="K617">
        <v>75</v>
      </c>
      <c r="L617">
        <v>73</v>
      </c>
      <c r="M617">
        <v>74</v>
      </c>
      <c r="N617">
        <v>71</v>
      </c>
      <c r="O617">
        <v>76</v>
      </c>
      <c r="P617">
        <v>0</v>
      </c>
      <c r="Q617">
        <v>74</v>
      </c>
      <c r="R617">
        <v>68</v>
      </c>
      <c r="V617" s="64"/>
      <c r="W617" s="64"/>
      <c r="X617" s="64"/>
      <c r="Y617" s="64"/>
      <c r="Z617" s="64"/>
      <c r="AA617" s="64"/>
      <c r="AB617" s="64"/>
      <c r="AC617" s="64"/>
    </row>
    <row r="618" spans="1:29" x14ac:dyDescent="0.25">
      <c r="A618" t="s">
        <v>290</v>
      </c>
      <c r="B618" s="55">
        <v>44866</v>
      </c>
      <c r="C618" s="55">
        <v>44867</v>
      </c>
      <c r="D618" t="s">
        <v>36</v>
      </c>
      <c r="E618">
        <v>10903</v>
      </c>
      <c r="F618">
        <v>97</v>
      </c>
      <c r="G618">
        <v>87</v>
      </c>
      <c r="H618">
        <v>50</v>
      </c>
      <c r="I618">
        <v>33</v>
      </c>
      <c r="J618">
        <v>64</v>
      </c>
      <c r="K618">
        <v>65</v>
      </c>
      <c r="L618">
        <v>62</v>
      </c>
      <c r="M618">
        <v>64</v>
      </c>
      <c r="N618">
        <v>66</v>
      </c>
      <c r="O618">
        <v>82</v>
      </c>
      <c r="P618">
        <v>0</v>
      </c>
      <c r="Q618">
        <v>44</v>
      </c>
      <c r="R618">
        <v>19</v>
      </c>
      <c r="V618" s="64"/>
      <c r="W618" s="64"/>
      <c r="X618" s="64"/>
      <c r="Y618" s="64"/>
      <c r="Z618" s="64"/>
      <c r="AA618" s="64"/>
      <c r="AB618" s="64"/>
      <c r="AC618" s="64"/>
    </row>
    <row r="619" spans="1:29" x14ac:dyDescent="0.25">
      <c r="A619" t="s">
        <v>290</v>
      </c>
      <c r="B619" s="55">
        <v>44866</v>
      </c>
      <c r="C619" s="55">
        <v>44867</v>
      </c>
      <c r="D619" t="s">
        <v>34</v>
      </c>
      <c r="E619">
        <v>5347</v>
      </c>
      <c r="F619">
        <v>37</v>
      </c>
      <c r="G619">
        <v>36</v>
      </c>
      <c r="H619">
        <v>19</v>
      </c>
      <c r="I619">
        <v>25</v>
      </c>
      <c r="J619">
        <v>33</v>
      </c>
      <c r="K619">
        <v>31</v>
      </c>
      <c r="L619">
        <v>22</v>
      </c>
      <c r="M619">
        <v>30</v>
      </c>
      <c r="N619">
        <v>32</v>
      </c>
      <c r="O619">
        <v>36</v>
      </c>
      <c r="P619">
        <v>0</v>
      </c>
      <c r="Q619">
        <v>24</v>
      </c>
      <c r="R619">
        <v>13</v>
      </c>
      <c r="V619" s="64"/>
      <c r="W619" s="64"/>
      <c r="X619" s="64"/>
      <c r="Y619" s="64"/>
      <c r="Z619" s="64"/>
      <c r="AA619" s="64"/>
      <c r="AB619" s="64"/>
      <c r="AC619" s="64"/>
    </row>
    <row r="620" spans="1:29" x14ac:dyDescent="0.25">
      <c r="A620" t="s">
        <v>290</v>
      </c>
      <c r="B620" s="55">
        <v>44866</v>
      </c>
      <c r="C620" s="55">
        <v>44867</v>
      </c>
      <c r="D620" t="s">
        <v>33</v>
      </c>
      <c r="E620">
        <v>5197</v>
      </c>
      <c r="F620">
        <v>46</v>
      </c>
      <c r="G620">
        <v>42</v>
      </c>
      <c r="H620">
        <v>11</v>
      </c>
      <c r="I620">
        <v>6</v>
      </c>
      <c r="J620">
        <v>36</v>
      </c>
      <c r="K620">
        <v>38</v>
      </c>
      <c r="L620">
        <v>18</v>
      </c>
      <c r="M620">
        <v>24</v>
      </c>
      <c r="N620">
        <v>26</v>
      </c>
      <c r="O620">
        <v>40</v>
      </c>
      <c r="P620">
        <v>0</v>
      </c>
      <c r="Q620">
        <v>24</v>
      </c>
      <c r="R620">
        <v>2</v>
      </c>
      <c r="V620" s="64"/>
      <c r="W620" s="64"/>
      <c r="X620" s="64"/>
      <c r="Y620" s="64"/>
      <c r="Z620" s="64"/>
      <c r="AA620" s="64"/>
      <c r="AB620" s="64"/>
      <c r="AC620" s="64"/>
    </row>
    <row r="621" spans="1:29" x14ac:dyDescent="0.25">
      <c r="A621" t="s">
        <v>290</v>
      </c>
      <c r="B621" s="55">
        <v>44866</v>
      </c>
      <c r="C621" s="55">
        <v>44867</v>
      </c>
      <c r="D621" t="s">
        <v>31</v>
      </c>
      <c r="E621">
        <v>6800</v>
      </c>
      <c r="F621">
        <v>53</v>
      </c>
      <c r="G621">
        <v>49</v>
      </c>
      <c r="H621">
        <v>44</v>
      </c>
      <c r="I621">
        <v>44</v>
      </c>
      <c r="J621">
        <v>47</v>
      </c>
      <c r="K621">
        <v>46</v>
      </c>
      <c r="L621">
        <v>44</v>
      </c>
      <c r="M621">
        <v>45</v>
      </c>
      <c r="N621">
        <v>45</v>
      </c>
      <c r="O621">
        <v>49</v>
      </c>
      <c r="P621">
        <v>0</v>
      </c>
      <c r="Q621">
        <v>45</v>
      </c>
      <c r="R621">
        <v>44</v>
      </c>
      <c r="V621" s="64"/>
      <c r="W621" s="64"/>
      <c r="X621" s="64"/>
      <c r="Y621" s="64"/>
      <c r="Z621" s="64"/>
      <c r="AA621" s="64"/>
      <c r="AB621" s="64"/>
      <c r="AC621" s="64"/>
    </row>
    <row r="622" spans="1:29" x14ac:dyDescent="0.25">
      <c r="A622" t="s">
        <v>290</v>
      </c>
      <c r="B622" s="55">
        <v>44866</v>
      </c>
      <c r="C622" s="55">
        <v>44867</v>
      </c>
      <c r="D622" t="s">
        <v>28</v>
      </c>
      <c r="E622">
        <v>4840</v>
      </c>
      <c r="F622">
        <v>40</v>
      </c>
      <c r="G622">
        <v>38</v>
      </c>
      <c r="H622">
        <v>11</v>
      </c>
      <c r="I622">
        <v>21</v>
      </c>
      <c r="J622">
        <v>27</v>
      </c>
      <c r="K622">
        <v>23</v>
      </c>
      <c r="L622">
        <v>13</v>
      </c>
      <c r="M622">
        <v>20</v>
      </c>
      <c r="N622">
        <v>23</v>
      </c>
      <c r="O622">
        <v>34</v>
      </c>
      <c r="P622">
        <v>0</v>
      </c>
      <c r="Q622">
        <v>18</v>
      </c>
      <c r="R622">
        <v>6</v>
      </c>
      <c r="V622" s="64"/>
      <c r="W622" s="64"/>
      <c r="X622" s="64"/>
      <c r="Y622" s="64"/>
      <c r="Z622" s="64"/>
      <c r="AA622" s="64"/>
      <c r="AB622" s="64"/>
      <c r="AC622" s="64"/>
    </row>
    <row r="623" spans="1:29" x14ac:dyDescent="0.25">
      <c r="A623" t="s">
        <v>290</v>
      </c>
      <c r="B623" s="55">
        <v>44866</v>
      </c>
      <c r="C623" s="55">
        <v>44867</v>
      </c>
      <c r="D623" t="s">
        <v>225</v>
      </c>
      <c r="E623">
        <v>6614</v>
      </c>
      <c r="F623">
        <v>47</v>
      </c>
      <c r="G623">
        <v>35</v>
      </c>
      <c r="H623">
        <v>6</v>
      </c>
      <c r="I623">
        <v>17</v>
      </c>
      <c r="J623">
        <v>9</v>
      </c>
      <c r="K623">
        <v>16</v>
      </c>
      <c r="L623">
        <v>18</v>
      </c>
      <c r="M623">
        <v>22</v>
      </c>
      <c r="N623">
        <v>23</v>
      </c>
      <c r="O623">
        <v>32</v>
      </c>
      <c r="P623">
        <v>0</v>
      </c>
      <c r="Q623">
        <v>13</v>
      </c>
      <c r="R623">
        <v>2</v>
      </c>
      <c r="V623" s="64"/>
      <c r="W623" s="64"/>
      <c r="X623" s="64"/>
      <c r="Y623" s="64"/>
      <c r="Z623" s="64"/>
      <c r="AA623" s="64"/>
      <c r="AB623" s="64"/>
      <c r="AC623" s="64"/>
    </row>
    <row r="624" spans="1:29" x14ac:dyDescent="0.25">
      <c r="A624" t="s">
        <v>290</v>
      </c>
      <c r="B624" s="55">
        <v>44866</v>
      </c>
      <c r="C624" s="55">
        <v>44867</v>
      </c>
      <c r="D624" t="s">
        <v>46</v>
      </c>
      <c r="E624">
        <v>5132</v>
      </c>
      <c r="F624">
        <v>22</v>
      </c>
      <c r="G624">
        <v>18</v>
      </c>
      <c r="H624">
        <v>7</v>
      </c>
      <c r="I624">
        <v>7</v>
      </c>
      <c r="J624">
        <v>15</v>
      </c>
      <c r="K624">
        <v>17</v>
      </c>
      <c r="L624">
        <v>8</v>
      </c>
      <c r="M624">
        <v>14</v>
      </c>
      <c r="N624">
        <v>13</v>
      </c>
      <c r="O624">
        <v>17</v>
      </c>
      <c r="P624">
        <v>0</v>
      </c>
      <c r="Q624">
        <v>8</v>
      </c>
      <c r="R624">
        <v>3</v>
      </c>
      <c r="V624" s="64"/>
      <c r="W624" s="64"/>
      <c r="X624" s="64"/>
      <c r="Y624" s="64"/>
      <c r="Z624" s="64"/>
      <c r="AA624" s="64"/>
      <c r="AB624" s="64"/>
      <c r="AC624" s="64"/>
    </row>
    <row r="625" spans="1:29" x14ac:dyDescent="0.25">
      <c r="A625" t="s">
        <v>290</v>
      </c>
      <c r="B625" s="55">
        <v>44866</v>
      </c>
      <c r="C625" s="55">
        <v>44867</v>
      </c>
      <c r="D625" t="s">
        <v>19</v>
      </c>
      <c r="E625">
        <v>3256</v>
      </c>
      <c r="F625">
        <v>46</v>
      </c>
      <c r="G625">
        <v>34</v>
      </c>
      <c r="H625">
        <v>6</v>
      </c>
      <c r="I625">
        <v>5</v>
      </c>
      <c r="J625">
        <v>16</v>
      </c>
      <c r="K625">
        <v>22</v>
      </c>
      <c r="L625">
        <v>15</v>
      </c>
      <c r="M625">
        <v>29</v>
      </c>
      <c r="N625">
        <v>17</v>
      </c>
      <c r="O625">
        <v>28</v>
      </c>
      <c r="P625">
        <v>0</v>
      </c>
      <c r="Q625">
        <v>21</v>
      </c>
      <c r="R625">
        <v>3</v>
      </c>
      <c r="V625" s="64"/>
      <c r="W625" s="64"/>
      <c r="X625" s="64"/>
      <c r="Y625" s="64"/>
      <c r="Z625" s="64"/>
      <c r="AA625" s="64"/>
      <c r="AB625" s="64"/>
      <c r="AC625" s="64"/>
    </row>
    <row r="626" spans="1:29" x14ac:dyDescent="0.25">
      <c r="A626" t="s">
        <v>290</v>
      </c>
      <c r="B626" s="55">
        <v>44866</v>
      </c>
      <c r="C626" s="55">
        <v>44867</v>
      </c>
      <c r="D626" t="s">
        <v>18</v>
      </c>
      <c r="E626">
        <v>5360</v>
      </c>
      <c r="F626">
        <v>37</v>
      </c>
      <c r="G626">
        <v>31</v>
      </c>
      <c r="H626">
        <v>26</v>
      </c>
      <c r="I626">
        <v>29</v>
      </c>
      <c r="J626">
        <v>30</v>
      </c>
      <c r="K626">
        <v>31</v>
      </c>
      <c r="L626">
        <v>30</v>
      </c>
      <c r="M626">
        <v>29</v>
      </c>
      <c r="N626">
        <v>26</v>
      </c>
      <c r="O626">
        <v>31</v>
      </c>
      <c r="P626">
        <v>0</v>
      </c>
      <c r="Q626">
        <v>30</v>
      </c>
      <c r="R626">
        <v>25</v>
      </c>
      <c r="V626" s="64"/>
      <c r="W626" s="64"/>
      <c r="X626" s="64"/>
      <c r="Y626" s="64"/>
      <c r="Z626" s="64"/>
      <c r="AA626" s="64"/>
      <c r="AB626" s="64"/>
      <c r="AC626" s="64"/>
    </row>
    <row r="627" spans="1:29" x14ac:dyDescent="0.25">
      <c r="A627" t="s">
        <v>290</v>
      </c>
      <c r="B627" s="55">
        <v>44866</v>
      </c>
      <c r="C627" s="55">
        <v>44867</v>
      </c>
      <c r="D627" t="s">
        <v>17</v>
      </c>
      <c r="E627">
        <v>3525</v>
      </c>
      <c r="F627">
        <v>18</v>
      </c>
      <c r="G627">
        <v>15</v>
      </c>
      <c r="H627">
        <v>7</v>
      </c>
      <c r="I627">
        <v>8</v>
      </c>
      <c r="J627">
        <v>12</v>
      </c>
      <c r="K627">
        <v>12</v>
      </c>
      <c r="L627">
        <v>11</v>
      </c>
      <c r="M627">
        <v>10</v>
      </c>
      <c r="N627">
        <v>12</v>
      </c>
      <c r="O627">
        <v>15</v>
      </c>
      <c r="P627">
        <v>0</v>
      </c>
      <c r="Q627">
        <v>12</v>
      </c>
      <c r="R627">
        <v>4</v>
      </c>
      <c r="V627" s="64"/>
      <c r="W627" s="64"/>
      <c r="X627" s="64"/>
      <c r="Y627" s="64"/>
      <c r="Z627" s="64"/>
      <c r="AA627" s="64"/>
      <c r="AB627" s="64"/>
      <c r="AC627" s="64"/>
    </row>
    <row r="628" spans="1:29" x14ac:dyDescent="0.25">
      <c r="A628" t="s">
        <v>290</v>
      </c>
      <c r="B628" s="55">
        <v>44866</v>
      </c>
      <c r="C628" s="55">
        <v>44867</v>
      </c>
      <c r="D628" t="s">
        <v>227</v>
      </c>
      <c r="E628">
        <v>13535</v>
      </c>
      <c r="F628">
        <v>143</v>
      </c>
      <c r="G628">
        <v>132</v>
      </c>
      <c r="H628">
        <v>60</v>
      </c>
      <c r="I628">
        <v>68</v>
      </c>
      <c r="J628">
        <v>70</v>
      </c>
      <c r="K628">
        <v>88</v>
      </c>
      <c r="L628">
        <v>82</v>
      </c>
      <c r="M628">
        <v>93</v>
      </c>
      <c r="N628">
        <v>95</v>
      </c>
      <c r="O628">
        <v>125</v>
      </c>
      <c r="P628">
        <v>0</v>
      </c>
      <c r="Q628">
        <v>99</v>
      </c>
      <c r="R628">
        <v>43</v>
      </c>
      <c r="V628" s="64"/>
      <c r="W628" s="64"/>
      <c r="X628" s="64"/>
      <c r="Y628" s="64"/>
      <c r="Z628" s="64"/>
      <c r="AA628" s="64"/>
      <c r="AB628" s="64"/>
      <c r="AC628" s="64"/>
    </row>
    <row r="629" spans="1:29" x14ac:dyDescent="0.25">
      <c r="A629" t="s">
        <v>290</v>
      </c>
      <c r="B629" s="55">
        <v>44866</v>
      </c>
      <c r="C629" s="55">
        <v>44867</v>
      </c>
      <c r="D629" t="s">
        <v>12</v>
      </c>
      <c r="E629">
        <v>7468</v>
      </c>
      <c r="F629">
        <v>79</v>
      </c>
      <c r="G629">
        <v>67</v>
      </c>
      <c r="H629">
        <v>14</v>
      </c>
      <c r="I629">
        <v>26</v>
      </c>
      <c r="J629">
        <v>28</v>
      </c>
      <c r="K629">
        <v>34</v>
      </c>
      <c r="L629">
        <v>26</v>
      </c>
      <c r="M629">
        <v>37</v>
      </c>
      <c r="N629">
        <v>36</v>
      </c>
      <c r="O629">
        <v>62</v>
      </c>
      <c r="P629">
        <v>0</v>
      </c>
      <c r="Q629">
        <v>21</v>
      </c>
      <c r="R629">
        <v>3</v>
      </c>
      <c r="V629" s="64"/>
      <c r="W629" s="64"/>
      <c r="X629" s="64"/>
      <c r="Y629" s="64"/>
      <c r="Z629" s="64"/>
      <c r="AA629" s="64"/>
      <c r="AB629" s="64"/>
      <c r="AC629" s="64"/>
    </row>
    <row r="630" spans="1:29" x14ac:dyDescent="0.25">
      <c r="A630" t="s">
        <v>290</v>
      </c>
      <c r="B630" s="55">
        <v>44866</v>
      </c>
      <c r="C630" s="55">
        <v>44867</v>
      </c>
      <c r="D630" t="s">
        <v>9</v>
      </c>
      <c r="E630">
        <v>5841</v>
      </c>
      <c r="F630">
        <v>37</v>
      </c>
      <c r="G630">
        <v>33</v>
      </c>
      <c r="H630">
        <v>24</v>
      </c>
      <c r="I630">
        <v>30</v>
      </c>
      <c r="J630">
        <v>30</v>
      </c>
      <c r="K630">
        <v>29</v>
      </c>
      <c r="L630">
        <v>24</v>
      </c>
      <c r="M630">
        <v>29</v>
      </c>
      <c r="N630">
        <v>28</v>
      </c>
      <c r="O630">
        <v>32</v>
      </c>
      <c r="P630">
        <v>0</v>
      </c>
      <c r="Q630">
        <v>26</v>
      </c>
      <c r="R630">
        <v>21</v>
      </c>
      <c r="V630" s="64"/>
      <c r="W630" s="64"/>
      <c r="X630" s="64"/>
      <c r="Y630" s="64"/>
      <c r="Z630" s="64"/>
      <c r="AA630" s="64"/>
      <c r="AB630" s="64"/>
      <c r="AC630" s="64"/>
    </row>
    <row r="631" spans="1:29" x14ac:dyDescent="0.25">
      <c r="A631" t="s">
        <v>290</v>
      </c>
      <c r="B631" s="55">
        <v>44866</v>
      </c>
      <c r="C631" s="55">
        <v>44867</v>
      </c>
      <c r="D631" t="s">
        <v>5</v>
      </c>
      <c r="E631">
        <v>9570</v>
      </c>
      <c r="F631">
        <v>101</v>
      </c>
      <c r="G631">
        <v>94</v>
      </c>
      <c r="H631">
        <v>12</v>
      </c>
      <c r="I631">
        <v>13</v>
      </c>
      <c r="J631">
        <v>34</v>
      </c>
      <c r="K631">
        <v>41</v>
      </c>
      <c r="L631">
        <v>25</v>
      </c>
      <c r="M631">
        <v>34</v>
      </c>
      <c r="N631">
        <v>36</v>
      </c>
      <c r="O631">
        <v>69</v>
      </c>
      <c r="P631">
        <v>0</v>
      </c>
      <c r="Q631">
        <v>42</v>
      </c>
      <c r="R631">
        <v>4</v>
      </c>
      <c r="V631" s="64"/>
      <c r="W631" s="64"/>
      <c r="X631" s="64"/>
      <c r="Y631" s="64"/>
      <c r="Z631" s="64"/>
      <c r="AA631" s="64"/>
      <c r="AB631" s="64"/>
      <c r="AC631" s="64"/>
    </row>
    <row r="632" spans="1:29" x14ac:dyDescent="0.25">
      <c r="A632" t="s">
        <v>290</v>
      </c>
      <c r="B632" s="55">
        <v>44866</v>
      </c>
      <c r="C632" s="55">
        <v>44867</v>
      </c>
      <c r="D632" t="s">
        <v>3</v>
      </c>
      <c r="E632">
        <v>5569</v>
      </c>
      <c r="F632">
        <v>44</v>
      </c>
      <c r="G632">
        <v>44</v>
      </c>
      <c r="H632">
        <v>12</v>
      </c>
      <c r="I632">
        <v>30</v>
      </c>
      <c r="J632">
        <v>41</v>
      </c>
      <c r="K632">
        <v>39</v>
      </c>
      <c r="L632">
        <v>18</v>
      </c>
      <c r="M632">
        <v>29</v>
      </c>
      <c r="N632">
        <v>28</v>
      </c>
      <c r="O632">
        <v>44</v>
      </c>
      <c r="P632">
        <v>0</v>
      </c>
      <c r="Q632">
        <v>43</v>
      </c>
      <c r="R632">
        <v>10</v>
      </c>
      <c r="V632" s="64"/>
      <c r="W632" s="64"/>
      <c r="X632" s="64"/>
      <c r="Y632" s="64"/>
      <c r="Z632" s="64"/>
      <c r="AA632" s="64"/>
      <c r="AB632" s="64"/>
      <c r="AC632" s="64"/>
    </row>
    <row r="633" spans="1:29" x14ac:dyDescent="0.25">
      <c r="A633" t="s">
        <v>290</v>
      </c>
      <c r="B633" s="55">
        <v>44896</v>
      </c>
      <c r="C633" s="55">
        <v>44897</v>
      </c>
      <c r="D633" t="s">
        <v>49</v>
      </c>
      <c r="E633">
        <v>5343</v>
      </c>
      <c r="F633">
        <v>34</v>
      </c>
      <c r="G633">
        <v>33</v>
      </c>
      <c r="H633">
        <v>13</v>
      </c>
      <c r="I633">
        <v>3</v>
      </c>
      <c r="J633">
        <v>21</v>
      </c>
      <c r="K633">
        <v>24</v>
      </c>
      <c r="L633">
        <v>17</v>
      </c>
      <c r="M633">
        <v>24</v>
      </c>
      <c r="N633">
        <v>21</v>
      </c>
      <c r="O633">
        <v>29</v>
      </c>
      <c r="P633">
        <v>0</v>
      </c>
      <c r="Q633">
        <v>20</v>
      </c>
      <c r="R633">
        <v>2</v>
      </c>
      <c r="V633" s="64"/>
      <c r="W633" s="64"/>
      <c r="X633" s="64"/>
      <c r="Y633" s="64"/>
      <c r="Z633" s="64"/>
      <c r="AA633" s="64"/>
      <c r="AB633" s="64"/>
      <c r="AC633" s="64"/>
    </row>
    <row r="634" spans="1:29" x14ac:dyDescent="0.25">
      <c r="A634" t="s">
        <v>290</v>
      </c>
      <c r="B634" s="55">
        <v>44896</v>
      </c>
      <c r="C634" s="55">
        <v>44897</v>
      </c>
      <c r="D634" t="s">
        <v>70</v>
      </c>
      <c r="E634">
        <v>4055</v>
      </c>
      <c r="F634">
        <v>29</v>
      </c>
      <c r="G634">
        <v>20</v>
      </c>
      <c r="H634">
        <v>3</v>
      </c>
      <c r="I634">
        <v>5</v>
      </c>
      <c r="J634">
        <v>8</v>
      </c>
      <c r="K634">
        <v>12</v>
      </c>
      <c r="L634">
        <v>10</v>
      </c>
      <c r="M634">
        <v>9</v>
      </c>
      <c r="N634">
        <v>10</v>
      </c>
      <c r="O634">
        <v>16</v>
      </c>
      <c r="P634">
        <v>0</v>
      </c>
      <c r="Q634">
        <v>10</v>
      </c>
      <c r="R634">
        <v>2</v>
      </c>
      <c r="V634" s="64"/>
      <c r="W634" s="64"/>
      <c r="X634" s="64"/>
      <c r="Y634" s="64"/>
      <c r="Z634" s="64"/>
      <c r="AA634" s="64"/>
      <c r="AB634" s="64"/>
      <c r="AC634" s="64"/>
    </row>
    <row r="635" spans="1:29" x14ac:dyDescent="0.25">
      <c r="A635" t="s">
        <v>290</v>
      </c>
      <c r="B635" s="55">
        <v>44896</v>
      </c>
      <c r="C635" s="55">
        <v>44897</v>
      </c>
      <c r="D635" t="s">
        <v>88</v>
      </c>
      <c r="E635">
        <v>4543</v>
      </c>
      <c r="F635">
        <v>36</v>
      </c>
      <c r="G635">
        <v>35</v>
      </c>
      <c r="H635">
        <v>7</v>
      </c>
      <c r="I635">
        <v>10</v>
      </c>
      <c r="J635">
        <v>14</v>
      </c>
      <c r="K635">
        <v>21</v>
      </c>
      <c r="L635">
        <v>19</v>
      </c>
      <c r="M635">
        <v>23</v>
      </c>
      <c r="N635">
        <v>25</v>
      </c>
      <c r="O635">
        <v>30</v>
      </c>
      <c r="P635">
        <v>0</v>
      </c>
      <c r="Q635">
        <v>22</v>
      </c>
      <c r="R635">
        <v>3</v>
      </c>
      <c r="V635" s="64"/>
      <c r="W635" s="64"/>
      <c r="X635" s="64"/>
      <c r="Y635" s="64"/>
      <c r="Z635" s="64"/>
      <c r="AA635" s="64"/>
      <c r="AB635" s="64"/>
      <c r="AC635" s="64"/>
    </row>
    <row r="636" spans="1:29" x14ac:dyDescent="0.25">
      <c r="A636" t="s">
        <v>290</v>
      </c>
      <c r="B636" s="55">
        <v>44896</v>
      </c>
      <c r="C636" s="55">
        <v>44897</v>
      </c>
      <c r="D636" t="s">
        <v>85</v>
      </c>
      <c r="E636">
        <v>3691</v>
      </c>
      <c r="F636">
        <v>31</v>
      </c>
      <c r="G636">
        <v>24</v>
      </c>
      <c r="H636">
        <v>17</v>
      </c>
      <c r="I636">
        <v>23</v>
      </c>
      <c r="J636">
        <v>23</v>
      </c>
      <c r="K636">
        <v>22</v>
      </c>
      <c r="L636">
        <v>22</v>
      </c>
      <c r="M636">
        <v>21</v>
      </c>
      <c r="N636">
        <v>18</v>
      </c>
      <c r="O636">
        <v>22</v>
      </c>
      <c r="P636">
        <v>0</v>
      </c>
      <c r="Q636">
        <v>20</v>
      </c>
      <c r="R636">
        <v>17</v>
      </c>
      <c r="V636" s="64"/>
      <c r="W636" s="64"/>
      <c r="X636" s="64"/>
      <c r="Y636" s="64"/>
      <c r="Z636" s="64"/>
      <c r="AA636" s="64"/>
      <c r="AB636" s="64"/>
      <c r="AC636" s="64"/>
    </row>
    <row r="637" spans="1:29" x14ac:dyDescent="0.25">
      <c r="A637" t="s">
        <v>290</v>
      </c>
      <c r="B637" s="55">
        <v>44896</v>
      </c>
      <c r="C637" s="55">
        <v>44897</v>
      </c>
      <c r="D637" t="s">
        <v>83</v>
      </c>
      <c r="E637">
        <v>3957</v>
      </c>
      <c r="F637">
        <v>22</v>
      </c>
      <c r="G637">
        <v>19</v>
      </c>
      <c r="H637">
        <v>8</v>
      </c>
      <c r="I637">
        <v>11</v>
      </c>
      <c r="J637">
        <v>13</v>
      </c>
      <c r="K637">
        <v>16</v>
      </c>
      <c r="L637">
        <v>15</v>
      </c>
      <c r="M637">
        <v>13</v>
      </c>
      <c r="N637">
        <v>13</v>
      </c>
      <c r="O637">
        <v>17</v>
      </c>
      <c r="P637">
        <v>0</v>
      </c>
      <c r="Q637">
        <v>14</v>
      </c>
      <c r="R637">
        <v>5</v>
      </c>
      <c r="V637" s="64"/>
      <c r="W637" s="64"/>
      <c r="X637" s="64"/>
      <c r="Y637" s="64"/>
      <c r="Z637" s="64"/>
      <c r="AA637" s="64"/>
      <c r="AB637" s="64"/>
      <c r="AC637" s="64"/>
    </row>
    <row r="638" spans="1:29" x14ac:dyDescent="0.25">
      <c r="A638" t="s">
        <v>290</v>
      </c>
      <c r="B638" s="55">
        <v>44896</v>
      </c>
      <c r="C638" s="55">
        <v>44897</v>
      </c>
      <c r="D638" t="s">
        <v>82</v>
      </c>
      <c r="E638">
        <v>7557</v>
      </c>
      <c r="F638">
        <v>87</v>
      </c>
      <c r="G638">
        <v>82</v>
      </c>
      <c r="H638">
        <v>56</v>
      </c>
      <c r="I638">
        <v>27</v>
      </c>
      <c r="J638">
        <v>66</v>
      </c>
      <c r="K638">
        <v>68</v>
      </c>
      <c r="L638">
        <v>66</v>
      </c>
      <c r="M638">
        <v>63</v>
      </c>
      <c r="N638">
        <v>63</v>
      </c>
      <c r="O638">
        <v>79</v>
      </c>
      <c r="P638">
        <v>0</v>
      </c>
      <c r="Q638">
        <v>31</v>
      </c>
      <c r="R638">
        <v>13</v>
      </c>
      <c r="V638" s="64"/>
      <c r="W638" s="64"/>
      <c r="X638" s="64"/>
      <c r="Y638" s="64"/>
      <c r="Z638" s="64"/>
      <c r="AA638" s="64"/>
      <c r="AB638" s="64"/>
      <c r="AC638" s="64"/>
    </row>
    <row r="639" spans="1:29" x14ac:dyDescent="0.25">
      <c r="A639" t="s">
        <v>290</v>
      </c>
      <c r="B639" s="55">
        <v>44896</v>
      </c>
      <c r="C639" s="55">
        <v>44897</v>
      </c>
      <c r="D639" t="s">
        <v>81</v>
      </c>
      <c r="E639">
        <v>5799</v>
      </c>
      <c r="F639">
        <v>42</v>
      </c>
      <c r="G639">
        <v>37</v>
      </c>
      <c r="H639">
        <v>9</v>
      </c>
      <c r="I639">
        <v>11</v>
      </c>
      <c r="J639">
        <v>23</v>
      </c>
      <c r="K639">
        <v>25</v>
      </c>
      <c r="L639">
        <v>24</v>
      </c>
      <c r="M639">
        <v>14</v>
      </c>
      <c r="N639">
        <v>12</v>
      </c>
      <c r="O639">
        <v>34</v>
      </c>
      <c r="P639">
        <v>0</v>
      </c>
      <c r="Q639">
        <v>17</v>
      </c>
      <c r="R639">
        <v>5</v>
      </c>
      <c r="V639" s="64"/>
      <c r="W639" s="64"/>
      <c r="X639" s="64"/>
      <c r="Y639" s="64"/>
      <c r="Z639" s="64"/>
      <c r="AA639" s="64"/>
      <c r="AB639" s="64"/>
      <c r="AC639" s="64"/>
    </row>
    <row r="640" spans="1:29" x14ac:dyDescent="0.25">
      <c r="A640" t="s">
        <v>290</v>
      </c>
      <c r="B640" s="55">
        <v>44896</v>
      </c>
      <c r="C640" s="55">
        <v>44897</v>
      </c>
      <c r="D640" t="s">
        <v>80</v>
      </c>
      <c r="E640">
        <v>7153</v>
      </c>
      <c r="F640">
        <v>49</v>
      </c>
      <c r="G640">
        <v>49</v>
      </c>
      <c r="H640">
        <v>13</v>
      </c>
      <c r="I640">
        <v>10</v>
      </c>
      <c r="J640">
        <v>21</v>
      </c>
      <c r="K640">
        <v>35</v>
      </c>
      <c r="L640">
        <v>25</v>
      </c>
      <c r="M640">
        <v>31</v>
      </c>
      <c r="N640">
        <v>30</v>
      </c>
      <c r="O640">
        <v>42</v>
      </c>
      <c r="P640">
        <v>0</v>
      </c>
      <c r="Q640">
        <v>34</v>
      </c>
      <c r="R640">
        <v>7</v>
      </c>
      <c r="V640" s="64"/>
      <c r="W640" s="64"/>
      <c r="X640" s="64"/>
      <c r="Y640" s="64"/>
      <c r="Z640" s="64"/>
      <c r="AA640" s="64"/>
      <c r="AB640" s="64"/>
      <c r="AC640" s="64"/>
    </row>
    <row r="641" spans="1:29" x14ac:dyDescent="0.25">
      <c r="A641" t="s">
        <v>290</v>
      </c>
      <c r="B641" s="55">
        <v>44896</v>
      </c>
      <c r="C641" s="55">
        <v>44897</v>
      </c>
      <c r="D641" t="s">
        <v>78</v>
      </c>
      <c r="E641">
        <v>6929</v>
      </c>
      <c r="F641">
        <v>42</v>
      </c>
      <c r="G641">
        <v>37</v>
      </c>
      <c r="H641">
        <v>9</v>
      </c>
      <c r="I641">
        <v>12</v>
      </c>
      <c r="J641">
        <v>15</v>
      </c>
      <c r="K641">
        <v>25</v>
      </c>
      <c r="L641">
        <v>23</v>
      </c>
      <c r="M641">
        <v>25</v>
      </c>
      <c r="N641">
        <v>26</v>
      </c>
      <c r="O641">
        <v>30</v>
      </c>
      <c r="P641">
        <v>0</v>
      </c>
      <c r="Q641">
        <v>16</v>
      </c>
      <c r="R641">
        <v>4</v>
      </c>
      <c r="V641" s="64"/>
      <c r="W641" s="64"/>
      <c r="X641" s="64"/>
      <c r="Y641" s="64"/>
      <c r="Z641" s="64"/>
      <c r="AA641" s="64"/>
      <c r="AB641" s="64"/>
      <c r="AC641" s="64"/>
    </row>
    <row r="642" spans="1:29" x14ac:dyDescent="0.25">
      <c r="A642" t="s">
        <v>290</v>
      </c>
      <c r="B642" s="55">
        <v>44896</v>
      </c>
      <c r="C642" s="55">
        <v>44897</v>
      </c>
      <c r="D642" t="s">
        <v>165</v>
      </c>
      <c r="E642">
        <v>4340</v>
      </c>
      <c r="F642">
        <v>26</v>
      </c>
      <c r="G642">
        <v>25</v>
      </c>
      <c r="H642">
        <v>11</v>
      </c>
      <c r="I642">
        <v>12</v>
      </c>
      <c r="J642">
        <v>17</v>
      </c>
      <c r="K642">
        <v>22</v>
      </c>
      <c r="L642">
        <v>19</v>
      </c>
      <c r="M642">
        <v>14</v>
      </c>
      <c r="N642">
        <v>14</v>
      </c>
      <c r="O642">
        <v>22</v>
      </c>
      <c r="P642">
        <v>0</v>
      </c>
      <c r="Q642">
        <v>13</v>
      </c>
      <c r="R642">
        <v>4</v>
      </c>
      <c r="V642" s="64"/>
      <c r="W642" s="64"/>
      <c r="X642" s="64"/>
      <c r="Y642" s="64"/>
      <c r="Z642" s="64"/>
      <c r="AA642" s="64"/>
      <c r="AB642" s="64"/>
      <c r="AC642" s="64"/>
    </row>
    <row r="643" spans="1:29" x14ac:dyDescent="0.25">
      <c r="A643" t="s">
        <v>290</v>
      </c>
      <c r="B643" s="55">
        <v>44896</v>
      </c>
      <c r="C643" s="55">
        <v>44897</v>
      </c>
      <c r="D643" t="s">
        <v>69</v>
      </c>
      <c r="E643">
        <v>6641</v>
      </c>
      <c r="F643">
        <v>30</v>
      </c>
      <c r="G643">
        <v>22</v>
      </c>
      <c r="H643">
        <v>16</v>
      </c>
      <c r="I643">
        <v>21</v>
      </c>
      <c r="J643">
        <v>18</v>
      </c>
      <c r="K643">
        <v>21</v>
      </c>
      <c r="L643">
        <v>19</v>
      </c>
      <c r="M643">
        <v>21</v>
      </c>
      <c r="N643">
        <v>19</v>
      </c>
      <c r="O643">
        <v>22</v>
      </c>
      <c r="P643">
        <v>0</v>
      </c>
      <c r="Q643">
        <v>19</v>
      </c>
      <c r="R643">
        <v>16</v>
      </c>
      <c r="V643" s="64"/>
      <c r="W643" s="64"/>
      <c r="X643" s="64"/>
      <c r="Y643" s="64"/>
      <c r="Z643" s="64"/>
      <c r="AA643" s="64"/>
      <c r="AB643" s="64"/>
      <c r="AC643" s="64"/>
    </row>
    <row r="644" spans="1:29" x14ac:dyDescent="0.25">
      <c r="A644" t="s">
        <v>290</v>
      </c>
      <c r="B644" s="55">
        <v>44896</v>
      </c>
      <c r="C644" s="55">
        <v>44897</v>
      </c>
      <c r="D644" t="s">
        <v>66</v>
      </c>
      <c r="E644">
        <v>12454</v>
      </c>
      <c r="F644">
        <v>38</v>
      </c>
      <c r="G644">
        <v>37</v>
      </c>
      <c r="H644">
        <v>13</v>
      </c>
      <c r="I644">
        <v>21</v>
      </c>
      <c r="J644">
        <v>23</v>
      </c>
      <c r="K644">
        <v>30</v>
      </c>
      <c r="L644">
        <v>20</v>
      </c>
      <c r="M644">
        <v>28</v>
      </c>
      <c r="N644">
        <v>30</v>
      </c>
      <c r="O644">
        <v>34</v>
      </c>
      <c r="P644">
        <v>0</v>
      </c>
      <c r="Q644">
        <v>24</v>
      </c>
      <c r="R644">
        <v>9</v>
      </c>
      <c r="V644" s="64"/>
      <c r="W644" s="64"/>
      <c r="X644" s="64"/>
      <c r="Y644" s="64"/>
      <c r="Z644" s="64"/>
      <c r="AA644" s="64"/>
      <c r="AB644" s="64"/>
      <c r="AC644" s="64"/>
    </row>
    <row r="645" spans="1:29" x14ac:dyDescent="0.25">
      <c r="A645" t="s">
        <v>290</v>
      </c>
      <c r="B645" s="55">
        <v>44896</v>
      </c>
      <c r="C645" s="55">
        <v>44897</v>
      </c>
      <c r="D645" t="s">
        <v>65</v>
      </c>
      <c r="E645">
        <v>11169</v>
      </c>
      <c r="F645">
        <v>86</v>
      </c>
      <c r="G645">
        <v>81</v>
      </c>
      <c r="H645">
        <v>17</v>
      </c>
      <c r="I645">
        <v>29</v>
      </c>
      <c r="J645">
        <v>38</v>
      </c>
      <c r="K645">
        <v>42</v>
      </c>
      <c r="L645">
        <v>24</v>
      </c>
      <c r="M645">
        <v>44</v>
      </c>
      <c r="N645">
        <v>41</v>
      </c>
      <c r="O645">
        <v>69</v>
      </c>
      <c r="P645">
        <v>0</v>
      </c>
      <c r="Q645">
        <v>29</v>
      </c>
      <c r="R645">
        <v>10</v>
      </c>
      <c r="V645" s="64"/>
      <c r="W645" s="64"/>
      <c r="X645" s="64"/>
      <c r="Y645" s="64"/>
      <c r="Z645" s="64"/>
      <c r="AA645" s="64"/>
      <c r="AB645" s="64"/>
      <c r="AC645" s="64"/>
    </row>
    <row r="646" spans="1:29" x14ac:dyDescent="0.25">
      <c r="A646" t="s">
        <v>290</v>
      </c>
      <c r="B646" s="55">
        <v>44896</v>
      </c>
      <c r="C646" s="55">
        <v>44897</v>
      </c>
      <c r="D646" t="s">
        <v>177</v>
      </c>
      <c r="E646">
        <v>8158</v>
      </c>
      <c r="F646">
        <v>98</v>
      </c>
      <c r="G646">
        <v>85</v>
      </c>
      <c r="H646">
        <v>19</v>
      </c>
      <c r="I646">
        <v>20</v>
      </c>
      <c r="J646">
        <v>33</v>
      </c>
      <c r="K646">
        <v>55</v>
      </c>
      <c r="L646">
        <v>32</v>
      </c>
      <c r="M646">
        <v>53</v>
      </c>
      <c r="N646">
        <v>49</v>
      </c>
      <c r="O646">
        <v>74</v>
      </c>
      <c r="P646">
        <v>0</v>
      </c>
      <c r="Q646">
        <v>24</v>
      </c>
      <c r="R646">
        <v>11</v>
      </c>
      <c r="V646" s="64"/>
      <c r="W646" s="64"/>
      <c r="X646" s="64"/>
      <c r="Y646" s="64"/>
      <c r="Z646" s="64"/>
      <c r="AA646" s="64"/>
      <c r="AB646" s="64"/>
      <c r="AC646" s="64"/>
    </row>
    <row r="647" spans="1:29" x14ac:dyDescent="0.25">
      <c r="A647" t="s">
        <v>290</v>
      </c>
      <c r="B647" s="55">
        <v>44896</v>
      </c>
      <c r="C647" s="55">
        <v>44897</v>
      </c>
      <c r="D647" t="s">
        <v>62</v>
      </c>
      <c r="E647">
        <v>10153</v>
      </c>
      <c r="F647">
        <v>91</v>
      </c>
      <c r="G647">
        <v>83</v>
      </c>
      <c r="H647">
        <v>26</v>
      </c>
      <c r="I647">
        <v>16</v>
      </c>
      <c r="J647">
        <v>77</v>
      </c>
      <c r="K647">
        <v>48</v>
      </c>
      <c r="L647">
        <v>36</v>
      </c>
      <c r="M647">
        <v>40</v>
      </c>
      <c r="N647">
        <v>44</v>
      </c>
      <c r="O647">
        <v>80</v>
      </c>
      <c r="P647">
        <v>0</v>
      </c>
      <c r="Q647">
        <v>38</v>
      </c>
      <c r="R647">
        <v>5</v>
      </c>
      <c r="V647" s="64"/>
      <c r="W647" s="64"/>
      <c r="X647" s="64"/>
      <c r="Y647" s="64"/>
      <c r="Z647" s="64"/>
      <c r="AA647" s="64"/>
      <c r="AB647" s="64"/>
      <c r="AC647" s="64"/>
    </row>
    <row r="648" spans="1:29" x14ac:dyDescent="0.25">
      <c r="A648" t="s">
        <v>290</v>
      </c>
      <c r="B648" s="55">
        <v>44896</v>
      </c>
      <c r="C648" s="55">
        <v>44897</v>
      </c>
      <c r="D648" t="s">
        <v>59</v>
      </c>
      <c r="E648">
        <v>7369</v>
      </c>
      <c r="F648">
        <v>66</v>
      </c>
      <c r="G648">
        <v>63</v>
      </c>
      <c r="H648">
        <v>21</v>
      </c>
      <c r="I648">
        <v>28</v>
      </c>
      <c r="J648">
        <v>35</v>
      </c>
      <c r="K648">
        <v>44</v>
      </c>
      <c r="L648">
        <v>29</v>
      </c>
      <c r="M648">
        <v>58</v>
      </c>
      <c r="N648">
        <v>44</v>
      </c>
      <c r="O648">
        <v>59</v>
      </c>
      <c r="P648">
        <v>0</v>
      </c>
      <c r="Q648">
        <v>21</v>
      </c>
      <c r="R648">
        <v>10</v>
      </c>
      <c r="V648" s="64"/>
      <c r="W648" s="64"/>
      <c r="X648" s="64"/>
      <c r="Y648" s="64"/>
      <c r="Z648" s="64"/>
      <c r="AA648" s="64"/>
      <c r="AB648" s="64"/>
      <c r="AC648" s="64"/>
    </row>
    <row r="649" spans="1:29" x14ac:dyDescent="0.25">
      <c r="A649" t="s">
        <v>290</v>
      </c>
      <c r="B649" s="55">
        <v>44896</v>
      </c>
      <c r="C649" s="55">
        <v>44897</v>
      </c>
      <c r="D649" t="s">
        <v>56</v>
      </c>
      <c r="E649">
        <v>6578</v>
      </c>
      <c r="F649">
        <v>36</v>
      </c>
      <c r="G649">
        <v>31</v>
      </c>
      <c r="H649">
        <v>21</v>
      </c>
      <c r="I649">
        <v>23</v>
      </c>
      <c r="J649">
        <v>27</v>
      </c>
      <c r="K649">
        <v>26</v>
      </c>
      <c r="L649">
        <v>22</v>
      </c>
      <c r="M649">
        <v>25</v>
      </c>
      <c r="N649">
        <v>24</v>
      </c>
      <c r="O649">
        <v>31</v>
      </c>
      <c r="P649">
        <v>0</v>
      </c>
      <c r="Q649">
        <v>23</v>
      </c>
      <c r="R649">
        <v>18</v>
      </c>
      <c r="V649" s="64"/>
      <c r="W649" s="64"/>
      <c r="X649" s="64"/>
      <c r="Y649" s="64"/>
      <c r="Z649" s="64"/>
      <c r="AA649" s="64"/>
      <c r="AB649" s="64"/>
      <c r="AC649" s="64"/>
    </row>
    <row r="650" spans="1:29" x14ac:dyDescent="0.25">
      <c r="A650" t="s">
        <v>290</v>
      </c>
      <c r="B650" s="55">
        <v>44896</v>
      </c>
      <c r="C650" s="55">
        <v>44897</v>
      </c>
      <c r="D650" t="s">
        <v>54</v>
      </c>
      <c r="E650">
        <v>12421</v>
      </c>
      <c r="F650">
        <v>100</v>
      </c>
      <c r="G650">
        <v>96</v>
      </c>
      <c r="H650">
        <v>29</v>
      </c>
      <c r="I650">
        <v>51</v>
      </c>
      <c r="J650">
        <v>63</v>
      </c>
      <c r="K650">
        <v>67</v>
      </c>
      <c r="L650">
        <v>64</v>
      </c>
      <c r="M650">
        <v>60</v>
      </c>
      <c r="N650">
        <v>60</v>
      </c>
      <c r="O650">
        <v>86</v>
      </c>
      <c r="P650">
        <v>0</v>
      </c>
      <c r="Q650">
        <v>54</v>
      </c>
      <c r="R650">
        <v>20</v>
      </c>
      <c r="V650" s="64"/>
      <c r="W650" s="64"/>
      <c r="X650" s="64"/>
      <c r="Y650" s="64"/>
      <c r="Z650" s="64"/>
      <c r="AA650" s="64"/>
      <c r="AB650" s="64"/>
      <c r="AC650" s="64"/>
    </row>
    <row r="651" spans="1:29" x14ac:dyDescent="0.25">
      <c r="A651" t="s">
        <v>290</v>
      </c>
      <c r="B651" s="55">
        <v>44896</v>
      </c>
      <c r="C651" s="55">
        <v>44897</v>
      </c>
      <c r="D651" t="s">
        <v>75</v>
      </c>
      <c r="E651">
        <v>3608</v>
      </c>
      <c r="F651">
        <v>40</v>
      </c>
      <c r="G651">
        <v>35</v>
      </c>
      <c r="H651">
        <v>4</v>
      </c>
      <c r="I651">
        <v>6</v>
      </c>
      <c r="J651">
        <v>17</v>
      </c>
      <c r="K651">
        <v>17</v>
      </c>
      <c r="L651">
        <v>6</v>
      </c>
      <c r="M651">
        <v>25</v>
      </c>
      <c r="N651">
        <v>18</v>
      </c>
      <c r="O651">
        <v>28</v>
      </c>
      <c r="P651">
        <v>0</v>
      </c>
      <c r="Q651">
        <v>8</v>
      </c>
      <c r="R651">
        <v>2</v>
      </c>
      <c r="V651" s="64"/>
      <c r="W651" s="64"/>
      <c r="X651" s="64"/>
      <c r="Y651" s="64"/>
      <c r="Z651" s="64"/>
      <c r="AA651" s="64"/>
      <c r="AB651" s="64"/>
      <c r="AC651" s="64"/>
    </row>
    <row r="652" spans="1:29" x14ac:dyDescent="0.25">
      <c r="A652" t="s">
        <v>290</v>
      </c>
      <c r="B652" s="55">
        <v>44896</v>
      </c>
      <c r="C652" s="55">
        <v>44897</v>
      </c>
      <c r="D652" t="s">
        <v>22</v>
      </c>
      <c r="E652">
        <v>6420</v>
      </c>
      <c r="F652">
        <v>43</v>
      </c>
      <c r="G652">
        <v>42</v>
      </c>
      <c r="H652">
        <v>32</v>
      </c>
      <c r="I652">
        <v>41</v>
      </c>
      <c r="J652">
        <v>42</v>
      </c>
      <c r="K652">
        <v>42</v>
      </c>
      <c r="L652">
        <v>33</v>
      </c>
      <c r="M652">
        <v>36</v>
      </c>
      <c r="N652">
        <v>36</v>
      </c>
      <c r="O652">
        <v>42</v>
      </c>
      <c r="P652">
        <v>0</v>
      </c>
      <c r="Q652">
        <v>41</v>
      </c>
      <c r="R652">
        <v>31</v>
      </c>
      <c r="V652" s="64"/>
      <c r="W652" s="64"/>
      <c r="X652" s="64"/>
      <c r="Y652" s="64"/>
      <c r="Z652" s="64"/>
      <c r="AA652" s="64"/>
      <c r="AB652" s="64"/>
      <c r="AC652" s="64"/>
    </row>
    <row r="653" spans="1:29" x14ac:dyDescent="0.25">
      <c r="A653" t="s">
        <v>290</v>
      </c>
      <c r="B653" s="55">
        <v>44896</v>
      </c>
      <c r="C653" s="55">
        <v>44897</v>
      </c>
      <c r="D653" t="s">
        <v>23</v>
      </c>
      <c r="E653">
        <v>6721</v>
      </c>
      <c r="F653">
        <v>51</v>
      </c>
      <c r="G653">
        <v>51</v>
      </c>
      <c r="H653">
        <v>30</v>
      </c>
      <c r="I653">
        <v>33</v>
      </c>
      <c r="J653">
        <v>43</v>
      </c>
      <c r="K653">
        <v>45</v>
      </c>
      <c r="L653">
        <v>38</v>
      </c>
      <c r="M653">
        <v>34</v>
      </c>
      <c r="N653">
        <v>32</v>
      </c>
      <c r="O653">
        <v>50</v>
      </c>
      <c r="P653">
        <v>0</v>
      </c>
      <c r="Q653">
        <v>42</v>
      </c>
      <c r="R653">
        <v>27</v>
      </c>
      <c r="V653" s="64"/>
      <c r="W653" s="64"/>
      <c r="X653" s="64"/>
      <c r="Y653" s="64"/>
      <c r="Z653" s="64"/>
      <c r="AA653" s="64"/>
      <c r="AB653" s="64"/>
      <c r="AC653" s="64"/>
    </row>
    <row r="654" spans="1:29" x14ac:dyDescent="0.25">
      <c r="A654" t="s">
        <v>290</v>
      </c>
      <c r="B654" s="55">
        <v>44896</v>
      </c>
      <c r="C654" s="55">
        <v>44897</v>
      </c>
      <c r="D654" t="s">
        <v>43</v>
      </c>
      <c r="E654">
        <v>7632</v>
      </c>
      <c r="F654">
        <v>91</v>
      </c>
      <c r="G654">
        <v>88</v>
      </c>
      <c r="H654">
        <v>43</v>
      </c>
      <c r="I654">
        <v>68</v>
      </c>
      <c r="J654">
        <v>76</v>
      </c>
      <c r="K654">
        <v>76</v>
      </c>
      <c r="L654">
        <v>51</v>
      </c>
      <c r="M654">
        <v>62</v>
      </c>
      <c r="N654">
        <v>61</v>
      </c>
      <c r="O654">
        <v>86</v>
      </c>
      <c r="P654">
        <v>0</v>
      </c>
      <c r="Q654">
        <v>64</v>
      </c>
      <c r="R654">
        <v>36</v>
      </c>
      <c r="V654" s="64"/>
      <c r="W654" s="64"/>
      <c r="X654" s="64"/>
      <c r="Y654" s="64"/>
      <c r="Z654" s="64"/>
      <c r="AA654" s="64"/>
      <c r="AB654" s="64"/>
      <c r="AC654" s="64"/>
    </row>
    <row r="655" spans="1:29" x14ac:dyDescent="0.25">
      <c r="A655" t="s">
        <v>290</v>
      </c>
      <c r="B655" s="55">
        <v>44896</v>
      </c>
      <c r="C655" s="55">
        <v>44897</v>
      </c>
      <c r="D655" t="s">
        <v>40</v>
      </c>
      <c r="E655">
        <v>5008</v>
      </c>
      <c r="F655">
        <v>51</v>
      </c>
      <c r="G655">
        <v>45</v>
      </c>
      <c r="H655">
        <v>19</v>
      </c>
      <c r="I655">
        <v>27</v>
      </c>
      <c r="J655">
        <v>33</v>
      </c>
      <c r="K655">
        <v>34</v>
      </c>
      <c r="L655">
        <v>22</v>
      </c>
      <c r="M655">
        <v>28</v>
      </c>
      <c r="N655">
        <v>30</v>
      </c>
      <c r="O655">
        <v>41</v>
      </c>
      <c r="P655">
        <v>0</v>
      </c>
      <c r="Q655">
        <v>42</v>
      </c>
      <c r="R655">
        <v>14</v>
      </c>
      <c r="V655" s="64"/>
      <c r="W655" s="64"/>
      <c r="X655" s="64"/>
      <c r="Y655" s="64"/>
      <c r="Z655" s="64"/>
      <c r="AA655" s="64"/>
      <c r="AB655" s="64"/>
      <c r="AC655" s="64"/>
    </row>
    <row r="656" spans="1:29" x14ac:dyDescent="0.25">
      <c r="A656" t="s">
        <v>290</v>
      </c>
      <c r="B656" s="55">
        <v>44896</v>
      </c>
      <c r="C656" s="55">
        <v>44897</v>
      </c>
      <c r="D656" t="s">
        <v>39</v>
      </c>
      <c r="E656">
        <v>7898</v>
      </c>
      <c r="F656">
        <v>41</v>
      </c>
      <c r="G656">
        <v>38</v>
      </c>
      <c r="H656">
        <v>28</v>
      </c>
      <c r="I656">
        <v>28</v>
      </c>
      <c r="J656">
        <v>36</v>
      </c>
      <c r="K656">
        <v>35</v>
      </c>
      <c r="L656">
        <v>28</v>
      </c>
      <c r="M656">
        <v>37</v>
      </c>
      <c r="N656">
        <v>32</v>
      </c>
      <c r="O656">
        <v>37</v>
      </c>
      <c r="P656">
        <v>0</v>
      </c>
      <c r="Q656">
        <v>31</v>
      </c>
      <c r="R656">
        <v>23</v>
      </c>
      <c r="V656" s="64"/>
      <c r="W656" s="64"/>
      <c r="X656" s="64"/>
      <c r="Y656" s="64"/>
      <c r="Z656" s="64"/>
      <c r="AA656" s="64"/>
      <c r="AB656" s="64"/>
      <c r="AC656" s="64"/>
    </row>
    <row r="657" spans="1:29" x14ac:dyDescent="0.25">
      <c r="A657" t="s">
        <v>290</v>
      </c>
      <c r="B657" s="55">
        <v>44896</v>
      </c>
      <c r="C657" s="55">
        <v>44897</v>
      </c>
      <c r="D657" t="s">
        <v>38</v>
      </c>
      <c r="E657">
        <v>4966</v>
      </c>
      <c r="F657">
        <v>45</v>
      </c>
      <c r="G657">
        <v>44</v>
      </c>
      <c r="H657">
        <v>24</v>
      </c>
      <c r="I657">
        <v>32</v>
      </c>
      <c r="J657">
        <v>39</v>
      </c>
      <c r="K657">
        <v>39</v>
      </c>
      <c r="L657">
        <v>38</v>
      </c>
      <c r="M657">
        <v>30</v>
      </c>
      <c r="N657">
        <v>25</v>
      </c>
      <c r="O657">
        <v>44</v>
      </c>
      <c r="P657">
        <v>0</v>
      </c>
      <c r="Q657">
        <v>14</v>
      </c>
      <c r="R657">
        <v>9</v>
      </c>
      <c r="V657" s="64"/>
      <c r="W657" s="64"/>
      <c r="X657" s="64"/>
      <c r="Y657" s="64"/>
      <c r="Z657" s="64"/>
      <c r="AA657" s="64"/>
      <c r="AB657" s="64"/>
      <c r="AC657" s="64"/>
    </row>
    <row r="658" spans="1:29" x14ac:dyDescent="0.25">
      <c r="A658" t="s">
        <v>290</v>
      </c>
      <c r="B658" s="55">
        <v>44896</v>
      </c>
      <c r="C658" s="55">
        <v>44897</v>
      </c>
      <c r="D658" t="s">
        <v>37</v>
      </c>
      <c r="E658">
        <v>7090</v>
      </c>
      <c r="F658">
        <v>81</v>
      </c>
      <c r="G658">
        <v>79</v>
      </c>
      <c r="H658">
        <v>68</v>
      </c>
      <c r="I658">
        <v>74</v>
      </c>
      <c r="J658">
        <v>76</v>
      </c>
      <c r="K658">
        <v>75</v>
      </c>
      <c r="L658">
        <v>74</v>
      </c>
      <c r="M658">
        <v>74</v>
      </c>
      <c r="N658">
        <v>72</v>
      </c>
      <c r="O658">
        <v>78</v>
      </c>
      <c r="P658">
        <v>0</v>
      </c>
      <c r="Q658">
        <v>75</v>
      </c>
      <c r="R658">
        <v>68</v>
      </c>
      <c r="V658" s="64"/>
      <c r="W658" s="64"/>
      <c r="X658" s="64"/>
      <c r="Y658" s="64"/>
      <c r="Z658" s="64"/>
      <c r="AA658" s="64"/>
      <c r="AB658" s="64"/>
      <c r="AC658" s="64"/>
    </row>
    <row r="659" spans="1:29" x14ac:dyDescent="0.25">
      <c r="A659" t="s">
        <v>290</v>
      </c>
      <c r="B659" s="55">
        <v>44896</v>
      </c>
      <c r="C659" s="55">
        <v>44897</v>
      </c>
      <c r="D659" t="s">
        <v>250</v>
      </c>
      <c r="E659">
        <v>5423</v>
      </c>
      <c r="F659">
        <v>31</v>
      </c>
      <c r="G659">
        <v>25</v>
      </c>
      <c r="H659">
        <v>13</v>
      </c>
      <c r="I659">
        <v>10</v>
      </c>
      <c r="J659">
        <v>16</v>
      </c>
      <c r="K659">
        <v>20</v>
      </c>
      <c r="L659">
        <v>20</v>
      </c>
      <c r="M659">
        <v>22</v>
      </c>
      <c r="N659">
        <v>21</v>
      </c>
      <c r="O659">
        <v>23</v>
      </c>
      <c r="P659">
        <v>0</v>
      </c>
      <c r="Q659">
        <v>11</v>
      </c>
      <c r="R659">
        <v>3</v>
      </c>
      <c r="V659" s="64"/>
      <c r="W659" s="64"/>
      <c r="X659" s="64"/>
      <c r="Y659" s="64"/>
      <c r="Z659" s="64"/>
      <c r="AA659" s="64"/>
      <c r="AB659" s="64"/>
      <c r="AC659" s="64"/>
    </row>
    <row r="660" spans="1:29" x14ac:dyDescent="0.25">
      <c r="A660" t="s">
        <v>290</v>
      </c>
      <c r="B660" s="55">
        <v>44896</v>
      </c>
      <c r="C660" s="55">
        <v>44897</v>
      </c>
      <c r="D660" t="s">
        <v>36</v>
      </c>
      <c r="E660">
        <v>10961</v>
      </c>
      <c r="F660">
        <v>96</v>
      </c>
      <c r="G660">
        <v>87</v>
      </c>
      <c r="H660">
        <v>54</v>
      </c>
      <c r="I660">
        <v>57</v>
      </c>
      <c r="J660">
        <v>66</v>
      </c>
      <c r="K660">
        <v>68</v>
      </c>
      <c r="L660">
        <v>65</v>
      </c>
      <c r="M660">
        <v>68</v>
      </c>
      <c r="N660">
        <v>69</v>
      </c>
      <c r="O660">
        <v>83</v>
      </c>
      <c r="P660">
        <v>0</v>
      </c>
      <c r="Q660">
        <v>52</v>
      </c>
      <c r="R660">
        <v>32</v>
      </c>
      <c r="V660" s="64"/>
      <c r="W660" s="64"/>
      <c r="X660" s="64"/>
      <c r="Y660" s="64"/>
      <c r="Z660" s="64"/>
      <c r="AA660" s="64"/>
      <c r="AB660" s="64"/>
      <c r="AC660" s="64"/>
    </row>
    <row r="661" spans="1:29" x14ac:dyDescent="0.25">
      <c r="A661" t="s">
        <v>290</v>
      </c>
      <c r="B661" s="55">
        <v>44896</v>
      </c>
      <c r="C661" s="55">
        <v>44897</v>
      </c>
      <c r="D661" t="s">
        <v>34</v>
      </c>
      <c r="E661">
        <v>5377</v>
      </c>
      <c r="F661">
        <v>37</v>
      </c>
      <c r="G661">
        <v>36</v>
      </c>
      <c r="H661">
        <v>20</v>
      </c>
      <c r="I661">
        <v>26</v>
      </c>
      <c r="J661">
        <v>34</v>
      </c>
      <c r="K661">
        <v>32</v>
      </c>
      <c r="L661">
        <v>23</v>
      </c>
      <c r="M661">
        <v>30</v>
      </c>
      <c r="N661">
        <v>32</v>
      </c>
      <c r="O661">
        <v>36</v>
      </c>
      <c r="P661">
        <v>0</v>
      </c>
      <c r="Q661">
        <v>29</v>
      </c>
      <c r="R661">
        <v>14</v>
      </c>
      <c r="V661" s="64"/>
      <c r="W661" s="64"/>
      <c r="X661" s="64"/>
      <c r="Y661" s="64"/>
      <c r="Z661" s="64"/>
      <c r="AA661" s="64"/>
      <c r="AB661" s="64"/>
      <c r="AC661" s="64"/>
    </row>
    <row r="662" spans="1:29" x14ac:dyDescent="0.25">
      <c r="A662" t="s">
        <v>290</v>
      </c>
      <c r="B662" s="55">
        <v>44896</v>
      </c>
      <c r="C662" s="55">
        <v>44897</v>
      </c>
      <c r="D662" t="s">
        <v>33</v>
      </c>
      <c r="E662">
        <v>5202</v>
      </c>
      <c r="F662">
        <v>47</v>
      </c>
      <c r="G662">
        <v>43</v>
      </c>
      <c r="H662">
        <v>11</v>
      </c>
      <c r="I662">
        <v>7</v>
      </c>
      <c r="J662">
        <v>37</v>
      </c>
      <c r="K662">
        <v>39</v>
      </c>
      <c r="L662">
        <v>18</v>
      </c>
      <c r="M662">
        <v>26</v>
      </c>
      <c r="N662">
        <v>28</v>
      </c>
      <c r="O662">
        <v>41</v>
      </c>
      <c r="P662">
        <v>0</v>
      </c>
      <c r="Q662">
        <v>27</v>
      </c>
      <c r="R662">
        <v>2</v>
      </c>
      <c r="V662" s="64"/>
      <c r="W662" s="64"/>
      <c r="X662" s="64"/>
      <c r="Y662" s="64"/>
      <c r="Z662" s="64"/>
      <c r="AA662" s="64"/>
      <c r="AB662" s="64"/>
      <c r="AC662" s="64"/>
    </row>
    <row r="663" spans="1:29" x14ac:dyDescent="0.25">
      <c r="A663" t="s">
        <v>290</v>
      </c>
      <c r="B663" s="55">
        <v>44896</v>
      </c>
      <c r="C663" s="55">
        <v>44897</v>
      </c>
      <c r="D663" t="s">
        <v>31</v>
      </c>
      <c r="E663">
        <v>6818</v>
      </c>
      <c r="F663">
        <v>53</v>
      </c>
      <c r="G663">
        <v>49</v>
      </c>
      <c r="H663">
        <v>45</v>
      </c>
      <c r="I663">
        <v>44</v>
      </c>
      <c r="J663">
        <v>47</v>
      </c>
      <c r="K663">
        <v>46</v>
      </c>
      <c r="L663">
        <v>46</v>
      </c>
      <c r="M663">
        <v>46</v>
      </c>
      <c r="N663">
        <v>46</v>
      </c>
      <c r="O663">
        <v>48</v>
      </c>
      <c r="P663">
        <v>0</v>
      </c>
      <c r="Q663">
        <v>45</v>
      </c>
      <c r="R663">
        <v>44</v>
      </c>
      <c r="V663" s="64"/>
      <c r="W663" s="64"/>
      <c r="X663" s="64"/>
      <c r="Y663" s="64"/>
      <c r="Z663" s="64"/>
      <c r="AA663" s="64"/>
      <c r="AB663" s="64"/>
      <c r="AC663" s="64"/>
    </row>
    <row r="664" spans="1:29" x14ac:dyDescent="0.25">
      <c r="A664" t="s">
        <v>290</v>
      </c>
      <c r="B664" s="55">
        <v>44896</v>
      </c>
      <c r="C664" s="55">
        <v>44897</v>
      </c>
      <c r="D664" t="s">
        <v>28</v>
      </c>
      <c r="E664">
        <v>4839</v>
      </c>
      <c r="F664">
        <v>42</v>
      </c>
      <c r="G664">
        <v>40</v>
      </c>
      <c r="H664">
        <v>11</v>
      </c>
      <c r="I664">
        <v>21</v>
      </c>
      <c r="J664">
        <v>29</v>
      </c>
      <c r="K664">
        <v>24</v>
      </c>
      <c r="L664">
        <v>14</v>
      </c>
      <c r="M664">
        <v>21</v>
      </c>
      <c r="N664">
        <v>24</v>
      </c>
      <c r="O664">
        <v>36</v>
      </c>
      <c r="P664">
        <v>0</v>
      </c>
      <c r="Q664">
        <v>20</v>
      </c>
      <c r="R664">
        <v>6</v>
      </c>
      <c r="V664" s="64"/>
      <c r="W664" s="64"/>
      <c r="X664" s="64"/>
      <c r="Y664" s="64"/>
      <c r="Z664" s="64"/>
      <c r="AA664" s="64"/>
      <c r="AB664" s="64"/>
      <c r="AC664" s="64"/>
    </row>
    <row r="665" spans="1:29" x14ac:dyDescent="0.25">
      <c r="A665" t="s">
        <v>290</v>
      </c>
      <c r="B665" s="55">
        <v>44896</v>
      </c>
      <c r="C665" s="55">
        <v>44897</v>
      </c>
      <c r="D665" t="s">
        <v>225</v>
      </c>
      <c r="E665">
        <v>6576</v>
      </c>
      <c r="F665">
        <v>48</v>
      </c>
      <c r="G665">
        <v>36</v>
      </c>
      <c r="H665">
        <v>6</v>
      </c>
      <c r="I665">
        <v>18</v>
      </c>
      <c r="J665">
        <v>11</v>
      </c>
      <c r="K665">
        <v>18</v>
      </c>
      <c r="L665">
        <v>18</v>
      </c>
      <c r="M665">
        <v>23</v>
      </c>
      <c r="N665">
        <v>24</v>
      </c>
      <c r="O665">
        <v>34</v>
      </c>
      <c r="P665">
        <v>0</v>
      </c>
      <c r="Q665">
        <v>15</v>
      </c>
      <c r="R665">
        <v>4</v>
      </c>
      <c r="V665" s="64"/>
      <c r="W665" s="64"/>
      <c r="X665" s="64"/>
      <c r="Y665" s="64"/>
      <c r="Z665" s="64"/>
      <c r="AA665" s="64"/>
      <c r="AB665" s="64"/>
      <c r="AC665" s="64"/>
    </row>
    <row r="666" spans="1:29" x14ac:dyDescent="0.25">
      <c r="A666" t="s">
        <v>290</v>
      </c>
      <c r="B666" s="55">
        <v>44896</v>
      </c>
      <c r="C666" s="55">
        <v>44897</v>
      </c>
      <c r="D666" t="s">
        <v>46</v>
      </c>
      <c r="E666">
        <v>5142</v>
      </c>
      <c r="F666">
        <v>22</v>
      </c>
      <c r="G666">
        <v>18</v>
      </c>
      <c r="H666">
        <v>8</v>
      </c>
      <c r="I666">
        <v>11</v>
      </c>
      <c r="J666">
        <v>17</v>
      </c>
      <c r="K666">
        <v>17</v>
      </c>
      <c r="L666">
        <v>10</v>
      </c>
      <c r="M666">
        <v>14</v>
      </c>
      <c r="N666">
        <v>13</v>
      </c>
      <c r="O666">
        <v>17</v>
      </c>
      <c r="P666">
        <v>0</v>
      </c>
      <c r="Q666">
        <v>10</v>
      </c>
      <c r="R666">
        <v>4</v>
      </c>
      <c r="V666" s="64"/>
      <c r="W666" s="64"/>
      <c r="X666" s="64"/>
      <c r="Y666" s="64"/>
      <c r="Z666" s="64"/>
      <c r="AA666" s="64"/>
      <c r="AB666" s="64"/>
      <c r="AC666" s="64"/>
    </row>
    <row r="667" spans="1:29" x14ac:dyDescent="0.25">
      <c r="A667" t="s">
        <v>290</v>
      </c>
      <c r="B667" s="55">
        <v>44896</v>
      </c>
      <c r="C667" s="55">
        <v>44897</v>
      </c>
      <c r="D667" t="s">
        <v>19</v>
      </c>
      <c r="E667">
        <v>3262</v>
      </c>
      <c r="F667">
        <v>46</v>
      </c>
      <c r="G667">
        <v>35</v>
      </c>
      <c r="H667">
        <v>7</v>
      </c>
      <c r="I667">
        <v>6</v>
      </c>
      <c r="J667">
        <v>16</v>
      </c>
      <c r="K667">
        <v>24</v>
      </c>
      <c r="L667">
        <v>15</v>
      </c>
      <c r="M667">
        <v>31</v>
      </c>
      <c r="N667">
        <v>18</v>
      </c>
      <c r="O667">
        <v>29</v>
      </c>
      <c r="P667">
        <v>0</v>
      </c>
      <c r="Q667">
        <v>22</v>
      </c>
      <c r="R667">
        <v>4</v>
      </c>
      <c r="V667" s="64"/>
      <c r="W667" s="64"/>
      <c r="X667" s="64"/>
      <c r="Y667" s="64"/>
      <c r="Z667" s="64"/>
      <c r="AA667" s="64"/>
      <c r="AB667" s="64"/>
      <c r="AC667" s="64"/>
    </row>
    <row r="668" spans="1:29" x14ac:dyDescent="0.25">
      <c r="A668" t="s">
        <v>290</v>
      </c>
      <c r="B668" s="55">
        <v>44896</v>
      </c>
      <c r="C668" s="55">
        <v>44897</v>
      </c>
      <c r="D668" t="s">
        <v>18</v>
      </c>
      <c r="E668">
        <v>5367</v>
      </c>
      <c r="F668">
        <v>34</v>
      </c>
      <c r="G668">
        <v>29</v>
      </c>
      <c r="H668">
        <v>26</v>
      </c>
      <c r="I668">
        <v>28</v>
      </c>
      <c r="J668">
        <v>28</v>
      </c>
      <c r="K668">
        <v>29</v>
      </c>
      <c r="L668">
        <v>28</v>
      </c>
      <c r="M668">
        <v>28</v>
      </c>
      <c r="N668">
        <v>26</v>
      </c>
      <c r="O668">
        <v>29</v>
      </c>
      <c r="P668">
        <v>0</v>
      </c>
      <c r="Q668">
        <v>28</v>
      </c>
      <c r="R668">
        <v>25</v>
      </c>
      <c r="V668" s="64"/>
      <c r="W668" s="64"/>
      <c r="X668" s="64"/>
      <c r="Y668" s="64"/>
      <c r="Z668" s="64"/>
      <c r="AA668" s="64"/>
      <c r="AB668" s="64"/>
      <c r="AC668" s="64"/>
    </row>
    <row r="669" spans="1:29" x14ac:dyDescent="0.25">
      <c r="A669" t="s">
        <v>290</v>
      </c>
      <c r="B669" s="55">
        <v>44896</v>
      </c>
      <c r="C669" s="55">
        <v>44897</v>
      </c>
      <c r="D669" t="s">
        <v>17</v>
      </c>
      <c r="E669">
        <v>3515</v>
      </c>
      <c r="F669">
        <v>19</v>
      </c>
      <c r="G669">
        <v>16</v>
      </c>
      <c r="H669">
        <v>9</v>
      </c>
      <c r="I669">
        <v>8</v>
      </c>
      <c r="J669">
        <v>13</v>
      </c>
      <c r="K669">
        <v>13</v>
      </c>
      <c r="L669">
        <v>11</v>
      </c>
      <c r="M669">
        <v>12</v>
      </c>
      <c r="N669">
        <v>13</v>
      </c>
      <c r="O669">
        <v>16</v>
      </c>
      <c r="P669">
        <v>0</v>
      </c>
      <c r="Q669">
        <v>13</v>
      </c>
      <c r="R669">
        <v>5</v>
      </c>
      <c r="V669" s="64"/>
      <c r="W669" s="64"/>
      <c r="X669" s="64"/>
      <c r="Y669" s="64"/>
      <c r="Z669" s="64"/>
      <c r="AA669" s="64"/>
      <c r="AB669" s="64"/>
      <c r="AC669" s="64"/>
    </row>
    <row r="670" spans="1:29" x14ac:dyDescent="0.25">
      <c r="A670" t="s">
        <v>290</v>
      </c>
      <c r="B670" s="55">
        <v>44896</v>
      </c>
      <c r="C670" s="55">
        <v>44897</v>
      </c>
      <c r="D670" t="s">
        <v>74</v>
      </c>
      <c r="E670">
        <v>4485</v>
      </c>
      <c r="F670">
        <v>51</v>
      </c>
      <c r="G670">
        <v>47</v>
      </c>
      <c r="H670">
        <v>15</v>
      </c>
      <c r="I670">
        <v>18</v>
      </c>
      <c r="J670">
        <v>29</v>
      </c>
      <c r="K670">
        <v>38</v>
      </c>
      <c r="L670">
        <v>30</v>
      </c>
      <c r="M670">
        <v>33</v>
      </c>
      <c r="N670">
        <v>30</v>
      </c>
      <c r="O670">
        <v>45</v>
      </c>
      <c r="P670">
        <v>0</v>
      </c>
      <c r="Q670">
        <v>35</v>
      </c>
      <c r="R670">
        <v>5</v>
      </c>
      <c r="V670" s="64"/>
      <c r="W670" s="64"/>
      <c r="X670" s="64"/>
      <c r="Y670" s="64"/>
      <c r="Z670" s="64"/>
      <c r="AA670" s="64"/>
      <c r="AB670" s="64"/>
      <c r="AC670" s="64"/>
    </row>
    <row r="671" spans="1:29" x14ac:dyDescent="0.25">
      <c r="A671" t="s">
        <v>290</v>
      </c>
      <c r="B671" s="55">
        <v>44896</v>
      </c>
      <c r="C671" s="55">
        <v>44897</v>
      </c>
      <c r="D671" t="s">
        <v>12</v>
      </c>
      <c r="E671">
        <v>7510</v>
      </c>
      <c r="F671">
        <v>80</v>
      </c>
      <c r="G671">
        <v>68</v>
      </c>
      <c r="H671">
        <v>14</v>
      </c>
      <c r="I671">
        <v>27</v>
      </c>
      <c r="J671">
        <v>29</v>
      </c>
      <c r="K671">
        <v>35</v>
      </c>
      <c r="L671">
        <v>26</v>
      </c>
      <c r="M671">
        <v>38</v>
      </c>
      <c r="N671">
        <v>39</v>
      </c>
      <c r="O671">
        <v>62</v>
      </c>
      <c r="P671">
        <v>0</v>
      </c>
      <c r="Q671">
        <v>22</v>
      </c>
      <c r="R671">
        <v>3</v>
      </c>
      <c r="V671" s="64"/>
      <c r="W671" s="64"/>
      <c r="X671" s="64"/>
      <c r="Y671" s="64"/>
      <c r="Z671" s="64"/>
      <c r="AA671" s="64"/>
      <c r="AB671" s="64"/>
      <c r="AC671" s="64"/>
    </row>
    <row r="672" spans="1:29" x14ac:dyDescent="0.25">
      <c r="A672" t="s">
        <v>290</v>
      </c>
      <c r="B672" s="55">
        <v>44896</v>
      </c>
      <c r="C672" s="55">
        <v>44897</v>
      </c>
      <c r="D672" t="s">
        <v>9</v>
      </c>
      <c r="E672">
        <v>5817</v>
      </c>
      <c r="F672">
        <v>37</v>
      </c>
      <c r="G672">
        <v>33</v>
      </c>
      <c r="H672">
        <v>26</v>
      </c>
      <c r="I672">
        <v>30</v>
      </c>
      <c r="J672">
        <v>30</v>
      </c>
      <c r="K672">
        <v>30</v>
      </c>
      <c r="L672">
        <v>26</v>
      </c>
      <c r="M672">
        <v>29</v>
      </c>
      <c r="N672">
        <v>28</v>
      </c>
      <c r="O672">
        <v>32</v>
      </c>
      <c r="P672">
        <v>0</v>
      </c>
      <c r="Q672">
        <v>26</v>
      </c>
      <c r="R672">
        <v>23</v>
      </c>
      <c r="V672" s="64"/>
      <c r="W672" s="64"/>
      <c r="X672" s="64"/>
      <c r="Y672" s="64"/>
      <c r="Z672" s="64"/>
      <c r="AA672" s="64"/>
      <c r="AB672" s="64"/>
      <c r="AC672" s="64"/>
    </row>
    <row r="673" spans="1:29" x14ac:dyDescent="0.25">
      <c r="A673" t="s">
        <v>290</v>
      </c>
      <c r="B673" s="55">
        <v>44896</v>
      </c>
      <c r="C673" s="55">
        <v>44897</v>
      </c>
      <c r="D673" t="s">
        <v>5</v>
      </c>
      <c r="E673">
        <v>9472</v>
      </c>
      <c r="F673">
        <v>99</v>
      </c>
      <c r="G673">
        <v>91</v>
      </c>
      <c r="H673">
        <v>11</v>
      </c>
      <c r="I673">
        <v>11</v>
      </c>
      <c r="J673">
        <v>32</v>
      </c>
      <c r="K673">
        <v>40</v>
      </c>
      <c r="L673">
        <v>23</v>
      </c>
      <c r="M673">
        <v>33</v>
      </c>
      <c r="N673">
        <v>37</v>
      </c>
      <c r="O673">
        <v>66</v>
      </c>
      <c r="P673">
        <v>0</v>
      </c>
      <c r="Q673">
        <v>40</v>
      </c>
      <c r="R673">
        <v>3</v>
      </c>
      <c r="V673" s="64"/>
      <c r="W673" s="64"/>
      <c r="X673" s="64"/>
      <c r="Y673" s="64"/>
      <c r="Z673" s="64"/>
      <c r="AA673" s="64"/>
      <c r="AB673" s="64"/>
      <c r="AC673" s="64"/>
    </row>
    <row r="674" spans="1:29" x14ac:dyDescent="0.25">
      <c r="A674" t="s">
        <v>290</v>
      </c>
      <c r="B674" s="55">
        <v>44896</v>
      </c>
      <c r="C674" s="55">
        <v>44897</v>
      </c>
      <c r="D674" t="s">
        <v>3</v>
      </c>
      <c r="E674">
        <v>5568</v>
      </c>
      <c r="F674">
        <v>43</v>
      </c>
      <c r="G674">
        <v>43</v>
      </c>
      <c r="H674">
        <v>13</v>
      </c>
      <c r="I674">
        <v>32</v>
      </c>
      <c r="J674">
        <v>41</v>
      </c>
      <c r="K674">
        <v>41</v>
      </c>
      <c r="L674">
        <v>18</v>
      </c>
      <c r="M674">
        <v>29</v>
      </c>
      <c r="N674">
        <v>29</v>
      </c>
      <c r="O674">
        <v>43</v>
      </c>
      <c r="P674">
        <v>0</v>
      </c>
      <c r="Q674">
        <v>42</v>
      </c>
      <c r="R674">
        <v>12</v>
      </c>
      <c r="V674" s="64"/>
      <c r="W674" s="64"/>
      <c r="X674" s="64"/>
      <c r="Y674" s="64"/>
      <c r="Z674" s="64"/>
      <c r="AA674" s="64"/>
      <c r="AB674" s="64"/>
      <c r="AC674" s="64"/>
    </row>
    <row r="675" spans="1:29" x14ac:dyDescent="0.25">
      <c r="A675" t="s">
        <v>290</v>
      </c>
      <c r="B675" s="55">
        <v>44896</v>
      </c>
      <c r="C675" s="55">
        <v>44897</v>
      </c>
      <c r="D675" t="s">
        <v>227</v>
      </c>
      <c r="E675">
        <v>13606</v>
      </c>
      <c r="F675">
        <v>143</v>
      </c>
      <c r="G675">
        <v>133</v>
      </c>
      <c r="H675">
        <v>69</v>
      </c>
      <c r="I675">
        <v>79</v>
      </c>
      <c r="J675">
        <v>79</v>
      </c>
      <c r="K675">
        <v>93</v>
      </c>
      <c r="L675">
        <v>88</v>
      </c>
      <c r="M675">
        <v>97</v>
      </c>
      <c r="N675">
        <v>99</v>
      </c>
      <c r="O675">
        <v>126</v>
      </c>
      <c r="P675">
        <v>0</v>
      </c>
      <c r="Q675">
        <v>103</v>
      </c>
      <c r="R675">
        <v>53</v>
      </c>
      <c r="V675" s="64"/>
      <c r="W675" s="64"/>
      <c r="X675" s="64"/>
      <c r="Y675" s="64"/>
      <c r="Z675" s="64"/>
      <c r="AA675" s="64"/>
      <c r="AB675" s="64"/>
      <c r="AC675" s="64"/>
    </row>
    <row r="676" spans="1:29" x14ac:dyDescent="0.25">
      <c r="A676" t="s">
        <v>290</v>
      </c>
      <c r="B676" s="55">
        <v>44927</v>
      </c>
      <c r="C676" s="55">
        <v>44929</v>
      </c>
      <c r="D676" t="s">
        <v>225</v>
      </c>
      <c r="E676">
        <v>6555</v>
      </c>
      <c r="F676">
        <v>49</v>
      </c>
      <c r="G676">
        <v>37</v>
      </c>
      <c r="H676">
        <v>8</v>
      </c>
      <c r="I676">
        <v>19</v>
      </c>
      <c r="J676">
        <v>16</v>
      </c>
      <c r="K676">
        <v>20</v>
      </c>
      <c r="L676">
        <v>20</v>
      </c>
      <c r="M676">
        <v>24</v>
      </c>
      <c r="N676">
        <v>26</v>
      </c>
      <c r="O676">
        <v>34</v>
      </c>
      <c r="P676">
        <v>0</v>
      </c>
      <c r="Q676">
        <v>15</v>
      </c>
      <c r="R676">
        <v>4</v>
      </c>
      <c r="V676" s="64"/>
      <c r="W676" s="64"/>
      <c r="X676" s="64"/>
      <c r="Y676" s="64"/>
      <c r="Z676" s="64"/>
      <c r="AA676" s="64"/>
      <c r="AB676" s="64"/>
      <c r="AC676" s="64"/>
    </row>
    <row r="677" spans="1:29" x14ac:dyDescent="0.25">
      <c r="A677" t="s">
        <v>290</v>
      </c>
      <c r="B677" s="55">
        <v>44927</v>
      </c>
      <c r="C677" s="55">
        <v>44929</v>
      </c>
      <c r="D677" t="s">
        <v>3</v>
      </c>
      <c r="E677">
        <v>5624</v>
      </c>
      <c r="F677">
        <v>44</v>
      </c>
      <c r="G677">
        <v>44</v>
      </c>
      <c r="H677">
        <v>13</v>
      </c>
      <c r="I677">
        <v>32</v>
      </c>
      <c r="J677">
        <v>42</v>
      </c>
      <c r="K677">
        <v>42</v>
      </c>
      <c r="L677">
        <v>18</v>
      </c>
      <c r="M677">
        <v>30</v>
      </c>
      <c r="N677">
        <v>29</v>
      </c>
      <c r="O677">
        <v>44</v>
      </c>
      <c r="P677">
        <v>0</v>
      </c>
      <c r="Q677">
        <v>42</v>
      </c>
      <c r="R677">
        <v>12</v>
      </c>
      <c r="V677" s="64"/>
      <c r="W677" s="64"/>
      <c r="X677" s="64"/>
      <c r="Y677" s="64"/>
      <c r="Z677" s="64"/>
      <c r="AA677" s="64"/>
      <c r="AB677" s="64"/>
      <c r="AC677" s="64"/>
    </row>
    <row r="678" spans="1:29" x14ac:dyDescent="0.25">
      <c r="A678" t="s">
        <v>290</v>
      </c>
      <c r="B678" s="55">
        <v>44927</v>
      </c>
      <c r="C678" s="55">
        <v>44929</v>
      </c>
      <c r="D678" t="s">
        <v>5</v>
      </c>
      <c r="E678">
        <v>9450</v>
      </c>
      <c r="F678">
        <v>99</v>
      </c>
      <c r="G678">
        <v>90</v>
      </c>
      <c r="H678">
        <v>13</v>
      </c>
      <c r="I678">
        <v>11</v>
      </c>
      <c r="J678">
        <v>31</v>
      </c>
      <c r="K678">
        <v>40</v>
      </c>
      <c r="L678">
        <v>23</v>
      </c>
      <c r="M678">
        <v>35</v>
      </c>
      <c r="N678">
        <v>37</v>
      </c>
      <c r="O678">
        <v>65</v>
      </c>
      <c r="P678">
        <v>0</v>
      </c>
      <c r="Q678">
        <v>44</v>
      </c>
      <c r="R678">
        <v>3</v>
      </c>
      <c r="V678" s="64"/>
      <c r="W678" s="64"/>
      <c r="X678" s="64"/>
      <c r="Y678" s="64"/>
      <c r="Z678" s="64"/>
      <c r="AA678" s="64"/>
      <c r="AB678" s="64"/>
      <c r="AC678" s="64"/>
    </row>
    <row r="679" spans="1:29" x14ac:dyDescent="0.25">
      <c r="A679" t="s">
        <v>290</v>
      </c>
      <c r="B679" s="55">
        <v>44927</v>
      </c>
      <c r="C679" s="55">
        <v>44929</v>
      </c>
      <c r="D679" t="s">
        <v>9</v>
      </c>
      <c r="E679">
        <v>5816</v>
      </c>
      <c r="F679">
        <v>37</v>
      </c>
      <c r="G679">
        <v>33</v>
      </c>
      <c r="H679">
        <v>26</v>
      </c>
      <c r="I679">
        <v>30</v>
      </c>
      <c r="J679">
        <v>30</v>
      </c>
      <c r="K679">
        <v>31</v>
      </c>
      <c r="L679">
        <v>27</v>
      </c>
      <c r="M679">
        <v>29</v>
      </c>
      <c r="N679">
        <v>28</v>
      </c>
      <c r="O679">
        <v>33</v>
      </c>
      <c r="P679">
        <v>0</v>
      </c>
      <c r="Q679">
        <v>27</v>
      </c>
      <c r="R679">
        <v>24</v>
      </c>
      <c r="V679" s="64"/>
      <c r="W679" s="64"/>
      <c r="X679" s="64"/>
      <c r="Y679" s="64"/>
      <c r="Z679" s="64"/>
      <c r="AA679" s="64"/>
      <c r="AB679" s="64"/>
      <c r="AC679" s="64"/>
    </row>
    <row r="680" spans="1:29" x14ac:dyDescent="0.25">
      <c r="A680" t="s">
        <v>290</v>
      </c>
      <c r="B680" s="55">
        <v>44927</v>
      </c>
      <c r="C680" s="55">
        <v>44929</v>
      </c>
      <c r="D680" t="s">
        <v>12</v>
      </c>
      <c r="E680">
        <v>7534</v>
      </c>
      <c r="F680">
        <v>81</v>
      </c>
      <c r="G680">
        <v>69</v>
      </c>
      <c r="H680">
        <v>15</v>
      </c>
      <c r="I680">
        <v>29</v>
      </c>
      <c r="J680">
        <v>31</v>
      </c>
      <c r="K680">
        <v>37</v>
      </c>
      <c r="L680">
        <v>26</v>
      </c>
      <c r="M680">
        <v>39</v>
      </c>
      <c r="N680">
        <v>40</v>
      </c>
      <c r="O680">
        <v>63</v>
      </c>
      <c r="P680">
        <v>0</v>
      </c>
      <c r="Q680">
        <v>26</v>
      </c>
      <c r="R680">
        <v>5</v>
      </c>
      <c r="V680" s="64"/>
      <c r="W680" s="64"/>
      <c r="X680" s="64"/>
      <c r="Y680" s="64"/>
      <c r="Z680" s="64"/>
      <c r="AA680" s="64"/>
      <c r="AB680" s="64"/>
      <c r="AC680" s="64"/>
    </row>
    <row r="681" spans="1:29" x14ac:dyDescent="0.25">
      <c r="A681" t="s">
        <v>290</v>
      </c>
      <c r="B681" s="55">
        <v>44927</v>
      </c>
      <c r="C681" s="55">
        <v>44929</v>
      </c>
      <c r="D681" t="s">
        <v>227</v>
      </c>
      <c r="E681">
        <v>13614</v>
      </c>
      <c r="F681">
        <v>143</v>
      </c>
      <c r="G681">
        <v>132</v>
      </c>
      <c r="H681">
        <v>94</v>
      </c>
      <c r="I681">
        <v>98</v>
      </c>
      <c r="J681">
        <v>96</v>
      </c>
      <c r="K681">
        <v>98</v>
      </c>
      <c r="L681">
        <v>95</v>
      </c>
      <c r="M681">
        <v>99</v>
      </c>
      <c r="N681">
        <v>100</v>
      </c>
      <c r="O681">
        <v>125</v>
      </c>
      <c r="P681">
        <v>0</v>
      </c>
      <c r="Q681">
        <v>116</v>
      </c>
      <c r="R681">
        <v>94</v>
      </c>
      <c r="V681" s="64"/>
      <c r="W681" s="64"/>
      <c r="X681" s="64"/>
      <c r="Y681" s="64"/>
      <c r="Z681" s="64"/>
      <c r="AA681" s="64"/>
      <c r="AB681" s="64"/>
      <c r="AC681" s="64"/>
    </row>
    <row r="682" spans="1:29" x14ac:dyDescent="0.25">
      <c r="A682" t="s">
        <v>290</v>
      </c>
      <c r="B682" s="55">
        <v>44927</v>
      </c>
      <c r="C682" s="55">
        <v>44929</v>
      </c>
      <c r="D682" t="s">
        <v>17</v>
      </c>
      <c r="E682">
        <v>3528</v>
      </c>
      <c r="F682">
        <v>18</v>
      </c>
      <c r="G682">
        <v>15</v>
      </c>
      <c r="H682">
        <v>10</v>
      </c>
      <c r="I682">
        <v>7</v>
      </c>
      <c r="J682">
        <v>13</v>
      </c>
      <c r="K682">
        <v>14</v>
      </c>
      <c r="L682">
        <v>11</v>
      </c>
      <c r="M682">
        <v>12</v>
      </c>
      <c r="N682">
        <v>12</v>
      </c>
      <c r="O682">
        <v>15</v>
      </c>
      <c r="P682">
        <v>0</v>
      </c>
      <c r="Q682">
        <v>14</v>
      </c>
      <c r="R682">
        <v>6</v>
      </c>
      <c r="V682" s="64"/>
      <c r="W682" s="64"/>
      <c r="X682" s="64"/>
      <c r="Y682" s="64"/>
      <c r="Z682" s="64"/>
      <c r="AA682" s="64"/>
      <c r="AB682" s="64"/>
      <c r="AC682" s="64"/>
    </row>
    <row r="683" spans="1:29" x14ac:dyDescent="0.25">
      <c r="A683" t="s">
        <v>290</v>
      </c>
      <c r="B683" s="55">
        <v>44927</v>
      </c>
      <c r="C683" s="55">
        <v>44929</v>
      </c>
      <c r="D683" t="s">
        <v>18</v>
      </c>
      <c r="E683">
        <v>5366</v>
      </c>
      <c r="F683">
        <v>34</v>
      </c>
      <c r="G683">
        <v>29</v>
      </c>
      <c r="H683">
        <v>26</v>
      </c>
      <c r="I683">
        <v>28</v>
      </c>
      <c r="J683">
        <v>28</v>
      </c>
      <c r="K683">
        <v>29</v>
      </c>
      <c r="L683">
        <v>28</v>
      </c>
      <c r="M683">
        <v>28</v>
      </c>
      <c r="N683">
        <v>26</v>
      </c>
      <c r="O683">
        <v>29</v>
      </c>
      <c r="P683">
        <v>0</v>
      </c>
      <c r="Q683">
        <v>28</v>
      </c>
      <c r="R683">
        <v>25</v>
      </c>
      <c r="V683" s="64"/>
      <c r="W683" s="64"/>
      <c r="X683" s="64"/>
      <c r="Y683" s="64"/>
      <c r="Z683" s="64"/>
      <c r="AA683" s="64"/>
      <c r="AB683" s="64"/>
      <c r="AC683" s="64"/>
    </row>
    <row r="684" spans="1:29" x14ac:dyDescent="0.25">
      <c r="A684" t="s">
        <v>290</v>
      </c>
      <c r="B684" s="55">
        <v>44927</v>
      </c>
      <c r="C684" s="55">
        <v>44929</v>
      </c>
      <c r="D684" t="s">
        <v>19</v>
      </c>
      <c r="E684">
        <v>3257</v>
      </c>
      <c r="F684">
        <v>46</v>
      </c>
      <c r="G684">
        <v>36</v>
      </c>
      <c r="H684">
        <v>7</v>
      </c>
      <c r="I684">
        <v>7</v>
      </c>
      <c r="J684">
        <v>17</v>
      </c>
      <c r="K684">
        <v>27</v>
      </c>
      <c r="L684">
        <v>17</v>
      </c>
      <c r="M684">
        <v>32</v>
      </c>
      <c r="N684">
        <v>19</v>
      </c>
      <c r="O684">
        <v>31</v>
      </c>
      <c r="P684">
        <v>0</v>
      </c>
      <c r="Q684">
        <v>25</v>
      </c>
      <c r="R684">
        <v>4</v>
      </c>
      <c r="V684" s="64"/>
      <c r="W684" s="64"/>
      <c r="X684" s="64"/>
      <c r="Y684" s="64"/>
      <c r="Z684" s="64"/>
      <c r="AA684" s="64"/>
      <c r="AB684" s="64"/>
      <c r="AC684" s="64"/>
    </row>
    <row r="685" spans="1:29" x14ac:dyDescent="0.25">
      <c r="A685" t="s">
        <v>290</v>
      </c>
      <c r="B685" s="55">
        <v>44927</v>
      </c>
      <c r="C685" s="55">
        <v>44929</v>
      </c>
      <c r="D685" t="s">
        <v>46</v>
      </c>
      <c r="E685">
        <v>5153</v>
      </c>
      <c r="F685">
        <v>22</v>
      </c>
      <c r="G685">
        <v>18</v>
      </c>
      <c r="H685">
        <v>9</v>
      </c>
      <c r="I685">
        <v>13</v>
      </c>
      <c r="J685">
        <v>17</v>
      </c>
      <c r="K685">
        <v>18</v>
      </c>
      <c r="L685">
        <v>11</v>
      </c>
      <c r="M685">
        <v>15</v>
      </c>
      <c r="N685">
        <v>14</v>
      </c>
      <c r="O685">
        <v>18</v>
      </c>
      <c r="P685">
        <v>0</v>
      </c>
      <c r="Q685">
        <v>11</v>
      </c>
      <c r="R685">
        <v>6</v>
      </c>
      <c r="V685" s="64"/>
      <c r="W685" s="64"/>
      <c r="X685" s="64"/>
      <c r="Y685" s="64"/>
      <c r="Z685" s="64"/>
      <c r="AA685" s="64"/>
      <c r="AB685" s="64"/>
      <c r="AC685" s="64"/>
    </row>
    <row r="686" spans="1:29" x14ac:dyDescent="0.25">
      <c r="A686" t="s">
        <v>290</v>
      </c>
      <c r="B686" s="55">
        <v>44927</v>
      </c>
      <c r="C686" s="55">
        <v>44929</v>
      </c>
      <c r="D686" t="s">
        <v>22</v>
      </c>
      <c r="E686">
        <v>6440</v>
      </c>
      <c r="F686">
        <v>42</v>
      </c>
      <c r="G686">
        <v>41</v>
      </c>
      <c r="H686">
        <v>38</v>
      </c>
      <c r="I686">
        <v>41</v>
      </c>
      <c r="J686">
        <v>41</v>
      </c>
      <c r="K686">
        <v>41</v>
      </c>
      <c r="L686">
        <v>38</v>
      </c>
      <c r="M686">
        <v>38</v>
      </c>
      <c r="N686">
        <v>38</v>
      </c>
      <c r="O686">
        <v>41</v>
      </c>
      <c r="P686">
        <v>0</v>
      </c>
      <c r="Q686">
        <v>41</v>
      </c>
      <c r="R686">
        <v>38</v>
      </c>
      <c r="V686" s="64"/>
      <c r="W686" s="64"/>
      <c r="X686" s="64"/>
      <c r="Y686" s="64"/>
      <c r="Z686" s="64"/>
      <c r="AA686" s="64"/>
      <c r="AB686" s="64"/>
      <c r="AC686" s="64"/>
    </row>
    <row r="687" spans="1:29" x14ac:dyDescent="0.25">
      <c r="A687" t="s">
        <v>290</v>
      </c>
      <c r="B687" s="55">
        <v>44927</v>
      </c>
      <c r="C687" s="55">
        <v>44929</v>
      </c>
      <c r="D687" t="s">
        <v>28</v>
      </c>
      <c r="E687">
        <v>4824</v>
      </c>
      <c r="F687">
        <v>42</v>
      </c>
      <c r="G687">
        <v>40</v>
      </c>
      <c r="H687">
        <v>11</v>
      </c>
      <c r="I687">
        <v>21</v>
      </c>
      <c r="J687">
        <v>29</v>
      </c>
      <c r="K687">
        <v>24</v>
      </c>
      <c r="L687">
        <v>14</v>
      </c>
      <c r="M687">
        <v>21</v>
      </c>
      <c r="N687">
        <v>24</v>
      </c>
      <c r="O687">
        <v>36</v>
      </c>
      <c r="P687">
        <v>0</v>
      </c>
      <c r="Q687">
        <v>21</v>
      </c>
      <c r="R687">
        <v>6</v>
      </c>
      <c r="V687" s="64"/>
      <c r="W687" s="64"/>
      <c r="X687" s="64"/>
      <c r="Y687" s="64"/>
      <c r="Z687" s="64"/>
      <c r="AA687" s="64"/>
      <c r="AB687" s="64"/>
      <c r="AC687" s="64"/>
    </row>
    <row r="688" spans="1:29" x14ac:dyDescent="0.25">
      <c r="A688" t="s">
        <v>290</v>
      </c>
      <c r="B688" s="55">
        <v>44927</v>
      </c>
      <c r="C688" s="55">
        <v>44929</v>
      </c>
      <c r="D688" t="s">
        <v>32</v>
      </c>
      <c r="E688">
        <v>3850</v>
      </c>
      <c r="F688">
        <v>26</v>
      </c>
      <c r="G688">
        <v>26</v>
      </c>
      <c r="H688">
        <v>18</v>
      </c>
      <c r="I688">
        <v>19</v>
      </c>
      <c r="J688">
        <v>24</v>
      </c>
      <c r="K688">
        <v>23</v>
      </c>
      <c r="L688">
        <v>23</v>
      </c>
      <c r="M688">
        <v>24</v>
      </c>
      <c r="N688">
        <v>20</v>
      </c>
      <c r="O688">
        <v>26</v>
      </c>
      <c r="P688">
        <v>0</v>
      </c>
      <c r="Q688">
        <v>23</v>
      </c>
      <c r="R688">
        <v>15</v>
      </c>
      <c r="V688" s="64"/>
      <c r="W688" s="64"/>
      <c r="X688" s="64"/>
      <c r="Y688" s="64"/>
      <c r="Z688" s="64"/>
      <c r="AA688" s="64"/>
      <c r="AB688" s="64"/>
      <c r="AC688" s="64"/>
    </row>
    <row r="689" spans="1:29" x14ac:dyDescent="0.25">
      <c r="A689" t="s">
        <v>290</v>
      </c>
      <c r="B689" s="55">
        <v>44927</v>
      </c>
      <c r="C689" s="55">
        <v>44929</v>
      </c>
      <c r="D689" t="s">
        <v>33</v>
      </c>
      <c r="E689">
        <v>5212</v>
      </c>
      <c r="F689">
        <v>49</v>
      </c>
      <c r="G689">
        <v>45</v>
      </c>
      <c r="H689">
        <v>13</v>
      </c>
      <c r="I689">
        <v>7</v>
      </c>
      <c r="J689">
        <v>38</v>
      </c>
      <c r="K689">
        <v>42</v>
      </c>
      <c r="L689">
        <v>20</v>
      </c>
      <c r="M689">
        <v>32</v>
      </c>
      <c r="N689">
        <v>33</v>
      </c>
      <c r="O689">
        <v>44</v>
      </c>
      <c r="P689">
        <v>0</v>
      </c>
      <c r="Q689">
        <v>32</v>
      </c>
      <c r="R689">
        <v>2</v>
      </c>
      <c r="V689" s="64"/>
      <c r="W689" s="64"/>
      <c r="X689" s="64"/>
      <c r="Y689" s="64"/>
      <c r="Z689" s="64"/>
      <c r="AA689" s="64"/>
      <c r="AB689" s="64"/>
      <c r="AC689" s="64"/>
    </row>
    <row r="690" spans="1:29" x14ac:dyDescent="0.25">
      <c r="A690" t="s">
        <v>290</v>
      </c>
      <c r="B690" s="55">
        <v>44927</v>
      </c>
      <c r="C690" s="55">
        <v>44929</v>
      </c>
      <c r="D690" t="s">
        <v>34</v>
      </c>
      <c r="E690">
        <v>5375</v>
      </c>
      <c r="F690">
        <v>37</v>
      </c>
      <c r="G690">
        <v>36</v>
      </c>
      <c r="H690">
        <v>20</v>
      </c>
      <c r="I690">
        <v>27</v>
      </c>
      <c r="J690">
        <v>34</v>
      </c>
      <c r="K690">
        <v>32</v>
      </c>
      <c r="L690">
        <v>23</v>
      </c>
      <c r="M690">
        <v>31</v>
      </c>
      <c r="N690">
        <v>33</v>
      </c>
      <c r="O690">
        <v>36</v>
      </c>
      <c r="P690">
        <v>0</v>
      </c>
      <c r="Q690">
        <v>29</v>
      </c>
      <c r="R690">
        <v>15</v>
      </c>
      <c r="V690" s="64"/>
      <c r="W690" s="64"/>
      <c r="X690" s="64"/>
      <c r="Y690" s="64"/>
      <c r="Z690" s="64"/>
      <c r="AA690" s="64"/>
      <c r="AB690" s="64"/>
      <c r="AC690" s="64"/>
    </row>
    <row r="691" spans="1:29" x14ac:dyDescent="0.25">
      <c r="A691" t="s">
        <v>290</v>
      </c>
      <c r="B691" s="55">
        <v>44927</v>
      </c>
      <c r="C691" s="55">
        <v>44929</v>
      </c>
      <c r="D691" t="s">
        <v>36</v>
      </c>
      <c r="E691">
        <v>10950</v>
      </c>
      <c r="F691">
        <v>93</v>
      </c>
      <c r="G691">
        <v>76</v>
      </c>
      <c r="H691">
        <v>59</v>
      </c>
      <c r="I691">
        <v>66</v>
      </c>
      <c r="J691">
        <v>65</v>
      </c>
      <c r="K691">
        <v>64</v>
      </c>
      <c r="L691">
        <v>64</v>
      </c>
      <c r="M691">
        <v>62</v>
      </c>
      <c r="N691">
        <v>61</v>
      </c>
      <c r="O691">
        <v>73</v>
      </c>
      <c r="P691">
        <v>0</v>
      </c>
      <c r="Q691">
        <v>62</v>
      </c>
      <c r="R691">
        <v>56</v>
      </c>
      <c r="V691" s="64"/>
      <c r="W691" s="64"/>
      <c r="X691" s="64"/>
      <c r="Y691" s="64"/>
      <c r="Z691" s="64"/>
      <c r="AA691" s="64"/>
      <c r="AB691" s="64"/>
      <c r="AC691" s="64"/>
    </row>
    <row r="692" spans="1:29" x14ac:dyDescent="0.25">
      <c r="A692" t="s">
        <v>290</v>
      </c>
      <c r="B692" s="55">
        <v>44927</v>
      </c>
      <c r="C692" s="55">
        <v>44929</v>
      </c>
      <c r="D692" t="s">
        <v>250</v>
      </c>
      <c r="E692">
        <v>5441</v>
      </c>
      <c r="F692">
        <v>31</v>
      </c>
      <c r="G692">
        <v>25</v>
      </c>
      <c r="H692">
        <v>13</v>
      </c>
      <c r="I692">
        <v>10</v>
      </c>
      <c r="J692">
        <v>16</v>
      </c>
      <c r="K692">
        <v>20</v>
      </c>
      <c r="L692">
        <v>20</v>
      </c>
      <c r="M692">
        <v>22</v>
      </c>
      <c r="N692">
        <v>21</v>
      </c>
      <c r="O692">
        <v>23</v>
      </c>
      <c r="P692">
        <v>0</v>
      </c>
      <c r="Q692">
        <v>11</v>
      </c>
      <c r="R692">
        <v>3</v>
      </c>
      <c r="V692" s="64"/>
      <c r="W692" s="64"/>
      <c r="X692" s="64"/>
      <c r="Y692" s="64"/>
      <c r="Z692" s="64"/>
      <c r="AA692" s="64"/>
      <c r="AB692" s="64"/>
      <c r="AC692" s="64"/>
    </row>
    <row r="693" spans="1:29" x14ac:dyDescent="0.25">
      <c r="A693" t="s">
        <v>290</v>
      </c>
      <c r="B693" s="55">
        <v>44927</v>
      </c>
      <c r="C693" s="55">
        <v>44929</v>
      </c>
      <c r="D693" t="s">
        <v>37</v>
      </c>
      <c r="E693">
        <v>7145</v>
      </c>
      <c r="F693">
        <v>82</v>
      </c>
      <c r="G693">
        <v>80</v>
      </c>
      <c r="H693">
        <v>68</v>
      </c>
      <c r="I693">
        <v>73</v>
      </c>
      <c r="J693">
        <v>75</v>
      </c>
      <c r="K693">
        <v>74</v>
      </c>
      <c r="L693">
        <v>74</v>
      </c>
      <c r="M693">
        <v>74</v>
      </c>
      <c r="N693">
        <v>73</v>
      </c>
      <c r="O693">
        <v>78</v>
      </c>
      <c r="P693">
        <v>0</v>
      </c>
      <c r="Q693">
        <v>74</v>
      </c>
      <c r="R693">
        <v>67</v>
      </c>
      <c r="V693" s="64"/>
      <c r="W693" s="64"/>
      <c r="X693" s="64"/>
      <c r="Y693" s="64"/>
      <c r="Z693" s="64"/>
      <c r="AA693" s="64"/>
      <c r="AB693" s="64"/>
      <c r="AC693" s="64"/>
    </row>
    <row r="694" spans="1:29" x14ac:dyDescent="0.25">
      <c r="A694" t="s">
        <v>290</v>
      </c>
      <c r="B694" s="55">
        <v>44927</v>
      </c>
      <c r="C694" s="55">
        <v>44929</v>
      </c>
      <c r="D694" t="s">
        <v>38</v>
      </c>
      <c r="E694">
        <v>5016</v>
      </c>
      <c r="F694">
        <v>47</v>
      </c>
      <c r="G694">
        <v>46</v>
      </c>
      <c r="H694">
        <v>25</v>
      </c>
      <c r="I694">
        <v>33</v>
      </c>
      <c r="J694">
        <v>41</v>
      </c>
      <c r="K694">
        <v>41</v>
      </c>
      <c r="L694">
        <v>38</v>
      </c>
      <c r="M694">
        <v>33</v>
      </c>
      <c r="N694">
        <v>28</v>
      </c>
      <c r="O694">
        <v>46</v>
      </c>
      <c r="P694">
        <v>0</v>
      </c>
      <c r="Q694">
        <v>18</v>
      </c>
      <c r="R694">
        <v>10</v>
      </c>
      <c r="V694" s="64"/>
      <c r="W694" s="64"/>
      <c r="X694" s="64"/>
      <c r="Y694" s="64"/>
      <c r="Z694" s="64"/>
      <c r="AA694" s="64"/>
      <c r="AB694" s="64"/>
      <c r="AC694" s="64"/>
    </row>
    <row r="695" spans="1:29" x14ac:dyDescent="0.25">
      <c r="A695" t="s">
        <v>290</v>
      </c>
      <c r="B695" s="55">
        <v>44927</v>
      </c>
      <c r="C695" s="55">
        <v>44929</v>
      </c>
      <c r="D695" t="s">
        <v>39</v>
      </c>
      <c r="E695">
        <v>7904</v>
      </c>
      <c r="F695">
        <v>40</v>
      </c>
      <c r="G695">
        <v>37</v>
      </c>
      <c r="H695">
        <v>30</v>
      </c>
      <c r="I695">
        <v>33</v>
      </c>
      <c r="J695">
        <v>35</v>
      </c>
      <c r="K695">
        <v>35</v>
      </c>
      <c r="L695">
        <v>31</v>
      </c>
      <c r="M695">
        <v>36</v>
      </c>
      <c r="N695">
        <v>32</v>
      </c>
      <c r="O695">
        <v>36</v>
      </c>
      <c r="P695">
        <v>0</v>
      </c>
      <c r="Q695">
        <v>32</v>
      </c>
      <c r="R695">
        <v>29</v>
      </c>
      <c r="V695" s="64"/>
      <c r="W695" s="64"/>
      <c r="X695" s="64"/>
      <c r="Y695" s="64"/>
      <c r="Z695" s="64"/>
      <c r="AA695" s="64"/>
      <c r="AB695" s="64"/>
      <c r="AC695" s="64"/>
    </row>
    <row r="696" spans="1:29" x14ac:dyDescent="0.25">
      <c r="A696" t="s">
        <v>290</v>
      </c>
      <c r="B696" s="55">
        <v>44927</v>
      </c>
      <c r="C696" s="55">
        <v>44929</v>
      </c>
      <c r="D696" t="s">
        <v>40</v>
      </c>
      <c r="E696">
        <v>4996</v>
      </c>
      <c r="F696">
        <v>51</v>
      </c>
      <c r="G696">
        <v>45</v>
      </c>
      <c r="H696">
        <v>19</v>
      </c>
      <c r="I696">
        <v>27</v>
      </c>
      <c r="J696">
        <v>34</v>
      </c>
      <c r="K696">
        <v>35</v>
      </c>
      <c r="L696">
        <v>22</v>
      </c>
      <c r="M696">
        <v>29</v>
      </c>
      <c r="N696">
        <v>31</v>
      </c>
      <c r="O696">
        <v>42</v>
      </c>
      <c r="P696">
        <v>0</v>
      </c>
      <c r="Q696">
        <v>42</v>
      </c>
      <c r="R696">
        <v>14</v>
      </c>
      <c r="V696" s="64"/>
      <c r="W696" s="64"/>
      <c r="X696" s="64"/>
      <c r="Y696" s="64"/>
      <c r="Z696" s="64"/>
      <c r="AA696" s="64"/>
      <c r="AB696" s="64"/>
      <c r="AC696" s="64"/>
    </row>
    <row r="697" spans="1:29" x14ac:dyDescent="0.25">
      <c r="A697" t="s">
        <v>290</v>
      </c>
      <c r="B697" s="55">
        <v>44927</v>
      </c>
      <c r="C697" s="55">
        <v>44929</v>
      </c>
      <c r="D697" t="s">
        <v>43</v>
      </c>
      <c r="E697">
        <v>7653</v>
      </c>
      <c r="F697">
        <v>90</v>
      </c>
      <c r="G697">
        <v>87</v>
      </c>
      <c r="H697">
        <v>47</v>
      </c>
      <c r="I697">
        <v>68</v>
      </c>
      <c r="J697">
        <v>79</v>
      </c>
      <c r="K697">
        <v>75</v>
      </c>
      <c r="L697">
        <v>59</v>
      </c>
      <c r="M697">
        <v>62</v>
      </c>
      <c r="N697">
        <v>61</v>
      </c>
      <c r="O697">
        <v>87</v>
      </c>
      <c r="P697">
        <v>0</v>
      </c>
      <c r="Q697">
        <v>67</v>
      </c>
      <c r="R697">
        <v>40</v>
      </c>
      <c r="V697" s="64"/>
      <c r="W697" s="64"/>
      <c r="X697" s="64"/>
      <c r="Y697" s="64"/>
      <c r="Z697" s="64"/>
      <c r="AA697" s="64"/>
      <c r="AB697" s="64"/>
      <c r="AC697" s="64"/>
    </row>
    <row r="698" spans="1:29" x14ac:dyDescent="0.25">
      <c r="A698" t="s">
        <v>290</v>
      </c>
      <c r="B698" s="55">
        <v>44927</v>
      </c>
      <c r="C698" s="55">
        <v>44929</v>
      </c>
      <c r="D698" t="s">
        <v>23</v>
      </c>
      <c r="E698">
        <v>6733</v>
      </c>
      <c r="F698">
        <v>51</v>
      </c>
      <c r="G698">
        <v>51</v>
      </c>
      <c r="H698">
        <v>33</v>
      </c>
      <c r="I698">
        <v>41</v>
      </c>
      <c r="J698">
        <v>47</v>
      </c>
      <c r="K698">
        <v>48</v>
      </c>
      <c r="L698">
        <v>42</v>
      </c>
      <c r="M698">
        <v>42</v>
      </c>
      <c r="N698">
        <v>36</v>
      </c>
      <c r="O698">
        <v>50</v>
      </c>
      <c r="P698">
        <v>0</v>
      </c>
      <c r="Q698">
        <v>43</v>
      </c>
      <c r="R698">
        <v>31</v>
      </c>
      <c r="V698" s="64"/>
      <c r="W698" s="64"/>
      <c r="X698" s="64"/>
      <c r="Y698" s="64"/>
      <c r="Z698" s="64"/>
      <c r="AA698" s="64"/>
      <c r="AB698" s="64"/>
      <c r="AC698" s="64"/>
    </row>
    <row r="699" spans="1:29" x14ac:dyDescent="0.25">
      <c r="A699" t="s">
        <v>290</v>
      </c>
      <c r="B699" s="55">
        <v>44927</v>
      </c>
      <c r="C699" s="55">
        <v>44929</v>
      </c>
      <c r="D699" t="s">
        <v>54</v>
      </c>
      <c r="E699">
        <v>12413</v>
      </c>
      <c r="F699">
        <v>96</v>
      </c>
      <c r="G699">
        <v>92</v>
      </c>
      <c r="H699">
        <v>32</v>
      </c>
      <c r="I699">
        <v>57</v>
      </c>
      <c r="J699">
        <v>65</v>
      </c>
      <c r="K699">
        <v>67</v>
      </c>
      <c r="L699">
        <v>62</v>
      </c>
      <c r="M699">
        <v>59</v>
      </c>
      <c r="N699">
        <v>59</v>
      </c>
      <c r="O699">
        <v>86</v>
      </c>
      <c r="P699">
        <v>0</v>
      </c>
      <c r="Q699">
        <v>52</v>
      </c>
      <c r="R699">
        <v>23</v>
      </c>
      <c r="V699" s="64"/>
      <c r="W699" s="64"/>
      <c r="X699" s="64"/>
      <c r="Y699" s="64"/>
      <c r="Z699" s="64"/>
      <c r="AA699" s="64"/>
      <c r="AB699" s="64"/>
      <c r="AC699" s="64"/>
    </row>
    <row r="700" spans="1:29" x14ac:dyDescent="0.25">
      <c r="A700" t="s">
        <v>290</v>
      </c>
      <c r="B700" s="55">
        <v>44927</v>
      </c>
      <c r="C700" s="55">
        <v>44929</v>
      </c>
      <c r="D700" t="s">
        <v>56</v>
      </c>
      <c r="E700">
        <v>6583</v>
      </c>
      <c r="F700">
        <v>36</v>
      </c>
      <c r="G700">
        <v>32</v>
      </c>
      <c r="H700">
        <v>21</v>
      </c>
      <c r="I700">
        <v>23</v>
      </c>
      <c r="J700">
        <v>27</v>
      </c>
      <c r="K700">
        <v>26</v>
      </c>
      <c r="L700">
        <v>22</v>
      </c>
      <c r="M700">
        <v>25</v>
      </c>
      <c r="N700">
        <v>25</v>
      </c>
      <c r="O700">
        <v>32</v>
      </c>
      <c r="P700">
        <v>0</v>
      </c>
      <c r="Q700">
        <v>23</v>
      </c>
      <c r="R700">
        <v>18</v>
      </c>
      <c r="V700" s="64"/>
      <c r="W700" s="64"/>
      <c r="X700" s="64"/>
      <c r="Y700" s="64"/>
      <c r="Z700" s="64"/>
      <c r="AA700" s="64"/>
      <c r="AB700" s="64"/>
      <c r="AC700" s="64"/>
    </row>
    <row r="701" spans="1:29" x14ac:dyDescent="0.25">
      <c r="A701" t="s">
        <v>290</v>
      </c>
      <c r="B701" s="55">
        <v>44927</v>
      </c>
      <c r="C701" s="55">
        <v>44929</v>
      </c>
      <c r="D701" t="s">
        <v>165</v>
      </c>
      <c r="E701">
        <v>4343</v>
      </c>
      <c r="F701">
        <v>26</v>
      </c>
      <c r="G701">
        <v>25</v>
      </c>
      <c r="H701">
        <v>13</v>
      </c>
      <c r="I701">
        <v>13</v>
      </c>
      <c r="J701">
        <v>17</v>
      </c>
      <c r="K701">
        <v>23</v>
      </c>
      <c r="L701">
        <v>20</v>
      </c>
      <c r="M701">
        <v>16</v>
      </c>
      <c r="N701">
        <v>16</v>
      </c>
      <c r="O701">
        <v>22</v>
      </c>
      <c r="P701">
        <v>0</v>
      </c>
      <c r="Q701">
        <v>13</v>
      </c>
      <c r="R701">
        <v>7</v>
      </c>
      <c r="V701" s="64"/>
      <c r="W701" s="64"/>
      <c r="X701" s="64"/>
      <c r="Y701" s="64"/>
      <c r="Z701" s="64"/>
      <c r="AA701" s="64"/>
      <c r="AB701" s="64"/>
      <c r="AC701" s="64"/>
    </row>
    <row r="702" spans="1:29" x14ac:dyDescent="0.25">
      <c r="A702" t="s">
        <v>290</v>
      </c>
      <c r="B702" s="55">
        <v>44927</v>
      </c>
      <c r="C702" s="55">
        <v>44929</v>
      </c>
      <c r="D702" t="s">
        <v>62</v>
      </c>
      <c r="E702">
        <v>10121</v>
      </c>
      <c r="F702">
        <v>89</v>
      </c>
      <c r="G702">
        <v>81</v>
      </c>
      <c r="H702">
        <v>35</v>
      </c>
      <c r="I702">
        <v>45</v>
      </c>
      <c r="J702">
        <v>77</v>
      </c>
      <c r="K702">
        <v>52</v>
      </c>
      <c r="L702">
        <v>45</v>
      </c>
      <c r="M702">
        <v>50</v>
      </c>
      <c r="N702">
        <v>49</v>
      </c>
      <c r="O702">
        <v>79</v>
      </c>
      <c r="P702">
        <v>0</v>
      </c>
      <c r="Q702">
        <v>53</v>
      </c>
      <c r="R702">
        <v>32</v>
      </c>
      <c r="V702" s="64"/>
      <c r="W702" s="64"/>
      <c r="X702" s="64"/>
      <c r="Y702" s="64"/>
      <c r="Z702" s="64"/>
      <c r="AA702" s="64"/>
      <c r="AB702" s="64"/>
      <c r="AC702" s="64"/>
    </row>
    <row r="703" spans="1:29" x14ac:dyDescent="0.25">
      <c r="A703" t="s">
        <v>290</v>
      </c>
      <c r="B703" s="55">
        <v>44927</v>
      </c>
      <c r="C703" s="55">
        <v>44929</v>
      </c>
      <c r="D703" t="s">
        <v>177</v>
      </c>
      <c r="E703">
        <v>8173</v>
      </c>
      <c r="F703">
        <v>96</v>
      </c>
      <c r="G703">
        <v>84</v>
      </c>
      <c r="H703">
        <v>23</v>
      </c>
      <c r="I703">
        <v>28</v>
      </c>
      <c r="J703">
        <v>35</v>
      </c>
      <c r="K703">
        <v>59</v>
      </c>
      <c r="L703">
        <v>35</v>
      </c>
      <c r="M703">
        <v>54</v>
      </c>
      <c r="N703">
        <v>52</v>
      </c>
      <c r="O703">
        <v>77</v>
      </c>
      <c r="P703">
        <v>0</v>
      </c>
      <c r="Q703">
        <v>32</v>
      </c>
      <c r="R703">
        <v>22</v>
      </c>
      <c r="V703" s="64"/>
      <c r="W703" s="64"/>
      <c r="X703" s="64"/>
      <c r="Y703" s="64"/>
      <c r="Z703" s="64"/>
      <c r="AA703" s="64"/>
      <c r="AB703" s="64"/>
      <c r="AC703" s="64"/>
    </row>
    <row r="704" spans="1:29" x14ac:dyDescent="0.25">
      <c r="A704" t="s">
        <v>290</v>
      </c>
      <c r="B704" s="55">
        <v>44927</v>
      </c>
      <c r="C704" s="55">
        <v>44929</v>
      </c>
      <c r="D704" t="s">
        <v>65</v>
      </c>
      <c r="E704">
        <v>11108</v>
      </c>
      <c r="F704">
        <v>86</v>
      </c>
      <c r="G704">
        <v>81</v>
      </c>
      <c r="H704">
        <v>35</v>
      </c>
      <c r="I704">
        <v>47</v>
      </c>
      <c r="J704">
        <v>53</v>
      </c>
      <c r="K704">
        <v>51</v>
      </c>
      <c r="L704">
        <v>43</v>
      </c>
      <c r="M704">
        <v>49</v>
      </c>
      <c r="N704">
        <v>46</v>
      </c>
      <c r="O704">
        <v>74</v>
      </c>
      <c r="P704">
        <v>0</v>
      </c>
      <c r="Q704">
        <v>49</v>
      </c>
      <c r="R704">
        <v>30</v>
      </c>
      <c r="V704" s="64"/>
      <c r="W704" s="64"/>
      <c r="X704" s="64"/>
      <c r="Y704" s="64"/>
      <c r="Z704" s="64"/>
      <c r="AA704" s="64"/>
      <c r="AB704" s="64"/>
      <c r="AC704" s="64"/>
    </row>
    <row r="705" spans="1:29" x14ac:dyDescent="0.25">
      <c r="A705" t="s">
        <v>290</v>
      </c>
      <c r="B705" s="55">
        <v>44927</v>
      </c>
      <c r="C705" s="55">
        <v>44929</v>
      </c>
      <c r="D705" t="s">
        <v>66</v>
      </c>
      <c r="E705">
        <v>12463</v>
      </c>
      <c r="F705">
        <v>38</v>
      </c>
      <c r="G705">
        <v>37</v>
      </c>
      <c r="H705">
        <v>13</v>
      </c>
      <c r="I705">
        <v>23</v>
      </c>
      <c r="J705">
        <v>24</v>
      </c>
      <c r="K705">
        <v>30</v>
      </c>
      <c r="L705">
        <v>21</v>
      </c>
      <c r="M705">
        <v>29</v>
      </c>
      <c r="N705">
        <v>31</v>
      </c>
      <c r="O705">
        <v>34</v>
      </c>
      <c r="P705">
        <v>0</v>
      </c>
      <c r="Q705">
        <v>24</v>
      </c>
      <c r="R705">
        <v>9</v>
      </c>
      <c r="V705" s="64"/>
      <c r="W705" s="64"/>
      <c r="X705" s="64"/>
      <c r="Y705" s="64"/>
      <c r="Z705" s="64"/>
      <c r="AA705" s="64"/>
      <c r="AB705" s="64"/>
      <c r="AC705" s="64"/>
    </row>
    <row r="706" spans="1:29" x14ac:dyDescent="0.25">
      <c r="A706" t="s">
        <v>290</v>
      </c>
      <c r="B706" s="55">
        <v>44927</v>
      </c>
      <c r="C706" s="55">
        <v>44929</v>
      </c>
      <c r="D706" t="s">
        <v>69</v>
      </c>
      <c r="E706">
        <v>6644</v>
      </c>
      <c r="F706">
        <v>31</v>
      </c>
      <c r="G706">
        <v>23</v>
      </c>
      <c r="H706">
        <v>17</v>
      </c>
      <c r="I706">
        <v>22</v>
      </c>
      <c r="J706">
        <v>19</v>
      </c>
      <c r="K706">
        <v>22</v>
      </c>
      <c r="L706">
        <v>20</v>
      </c>
      <c r="M706">
        <v>22</v>
      </c>
      <c r="N706">
        <v>20</v>
      </c>
      <c r="O706">
        <v>23</v>
      </c>
      <c r="P706">
        <v>0</v>
      </c>
      <c r="Q706">
        <v>20</v>
      </c>
      <c r="R706">
        <v>16</v>
      </c>
      <c r="V706" s="64"/>
      <c r="W706" s="64"/>
      <c r="X706" s="64"/>
      <c r="Y706" s="64"/>
      <c r="Z706" s="64"/>
      <c r="AA706" s="64"/>
      <c r="AB706" s="64"/>
      <c r="AC706" s="64"/>
    </row>
    <row r="707" spans="1:29" x14ac:dyDescent="0.25">
      <c r="A707" t="s">
        <v>290</v>
      </c>
      <c r="B707" s="55">
        <v>44927</v>
      </c>
      <c r="C707" s="55">
        <v>44929</v>
      </c>
      <c r="D707" t="s">
        <v>59</v>
      </c>
      <c r="E707">
        <v>7346</v>
      </c>
      <c r="F707">
        <v>67</v>
      </c>
      <c r="G707">
        <v>64</v>
      </c>
      <c r="H707">
        <v>22</v>
      </c>
      <c r="I707">
        <v>29</v>
      </c>
      <c r="J707">
        <v>43</v>
      </c>
      <c r="K707">
        <v>51</v>
      </c>
      <c r="L707">
        <v>30</v>
      </c>
      <c r="M707">
        <v>59</v>
      </c>
      <c r="N707">
        <v>46</v>
      </c>
      <c r="O707">
        <v>60</v>
      </c>
      <c r="P707">
        <v>0</v>
      </c>
      <c r="Q707">
        <v>21</v>
      </c>
      <c r="R707">
        <v>10</v>
      </c>
      <c r="V707" s="64"/>
      <c r="W707" s="64"/>
      <c r="X707" s="64"/>
      <c r="Y707" s="64"/>
      <c r="Z707" s="64"/>
      <c r="AA707" s="64"/>
      <c r="AB707" s="64"/>
      <c r="AC707" s="64"/>
    </row>
    <row r="708" spans="1:29" x14ac:dyDescent="0.25">
      <c r="A708" t="s">
        <v>290</v>
      </c>
      <c r="B708" s="55">
        <v>44927</v>
      </c>
      <c r="C708" s="55">
        <v>44929</v>
      </c>
      <c r="D708" t="s">
        <v>74</v>
      </c>
      <c r="E708">
        <v>4503</v>
      </c>
      <c r="F708">
        <v>51</v>
      </c>
      <c r="G708">
        <v>47</v>
      </c>
      <c r="H708">
        <v>15</v>
      </c>
      <c r="I708">
        <v>20</v>
      </c>
      <c r="J708">
        <v>29</v>
      </c>
      <c r="K708">
        <v>39</v>
      </c>
      <c r="L708">
        <v>30</v>
      </c>
      <c r="M708">
        <v>33</v>
      </c>
      <c r="N708">
        <v>30</v>
      </c>
      <c r="O708">
        <v>45</v>
      </c>
      <c r="P708">
        <v>0</v>
      </c>
      <c r="Q708">
        <v>40</v>
      </c>
      <c r="R708">
        <v>7</v>
      </c>
      <c r="V708" s="64"/>
      <c r="W708" s="64"/>
      <c r="X708" s="64"/>
      <c r="Y708" s="64"/>
      <c r="Z708" s="64"/>
      <c r="AA708" s="64"/>
      <c r="AB708" s="64"/>
      <c r="AC708" s="64"/>
    </row>
    <row r="709" spans="1:29" x14ac:dyDescent="0.25">
      <c r="A709" t="s">
        <v>290</v>
      </c>
      <c r="B709" s="55">
        <v>44927</v>
      </c>
      <c r="C709" s="55">
        <v>44929</v>
      </c>
      <c r="D709" t="s">
        <v>75</v>
      </c>
      <c r="E709">
        <v>3615</v>
      </c>
      <c r="F709">
        <v>40</v>
      </c>
      <c r="G709">
        <v>35</v>
      </c>
      <c r="H709">
        <v>5</v>
      </c>
      <c r="I709">
        <v>7</v>
      </c>
      <c r="J709">
        <v>19</v>
      </c>
      <c r="K709">
        <v>17</v>
      </c>
      <c r="L709">
        <v>8</v>
      </c>
      <c r="M709">
        <v>25</v>
      </c>
      <c r="N709">
        <v>21</v>
      </c>
      <c r="O709">
        <v>28</v>
      </c>
      <c r="P709">
        <v>0</v>
      </c>
      <c r="Q709">
        <v>9</v>
      </c>
      <c r="R709">
        <v>2</v>
      </c>
      <c r="V709" s="64"/>
      <c r="W709" s="64"/>
      <c r="X709" s="64"/>
      <c r="Y709" s="64"/>
      <c r="Z709" s="64"/>
      <c r="AA709" s="64"/>
      <c r="AB709" s="64"/>
      <c r="AC709" s="64"/>
    </row>
    <row r="710" spans="1:29" x14ac:dyDescent="0.25">
      <c r="A710" t="s">
        <v>290</v>
      </c>
      <c r="B710" s="55">
        <v>44927</v>
      </c>
      <c r="C710" s="55">
        <v>44929</v>
      </c>
      <c r="D710" t="s">
        <v>78</v>
      </c>
      <c r="E710">
        <v>6995</v>
      </c>
      <c r="F710">
        <v>42</v>
      </c>
      <c r="G710">
        <v>37</v>
      </c>
      <c r="H710">
        <v>10</v>
      </c>
      <c r="I710">
        <v>13</v>
      </c>
      <c r="J710">
        <v>16</v>
      </c>
      <c r="K710">
        <v>26</v>
      </c>
      <c r="L710">
        <v>23</v>
      </c>
      <c r="M710">
        <v>25</v>
      </c>
      <c r="N710">
        <v>26</v>
      </c>
      <c r="O710">
        <v>30</v>
      </c>
      <c r="P710">
        <v>0</v>
      </c>
      <c r="Q710">
        <v>16</v>
      </c>
      <c r="R710">
        <v>5</v>
      </c>
      <c r="V710" s="64"/>
      <c r="W710" s="64"/>
      <c r="X710" s="64"/>
      <c r="Y710" s="64"/>
      <c r="Z710" s="64"/>
      <c r="AA710" s="64"/>
      <c r="AB710" s="64"/>
      <c r="AC710" s="64"/>
    </row>
    <row r="711" spans="1:29" x14ac:dyDescent="0.25">
      <c r="A711" t="s">
        <v>290</v>
      </c>
      <c r="B711" s="55">
        <v>44927</v>
      </c>
      <c r="C711" s="55">
        <v>44929</v>
      </c>
      <c r="D711" t="s">
        <v>80</v>
      </c>
      <c r="E711">
        <v>7162</v>
      </c>
      <c r="F711">
        <v>48</v>
      </c>
      <c r="G711">
        <v>48</v>
      </c>
      <c r="H711">
        <v>14</v>
      </c>
      <c r="I711">
        <v>10</v>
      </c>
      <c r="J711">
        <v>21</v>
      </c>
      <c r="K711">
        <v>36</v>
      </c>
      <c r="L711">
        <v>25</v>
      </c>
      <c r="M711">
        <v>32</v>
      </c>
      <c r="N711">
        <v>31</v>
      </c>
      <c r="O711">
        <v>41</v>
      </c>
      <c r="P711">
        <v>0</v>
      </c>
      <c r="Q711">
        <v>33</v>
      </c>
      <c r="R711">
        <v>7</v>
      </c>
      <c r="V711" s="64"/>
      <c r="W711" s="64"/>
      <c r="X711" s="64"/>
      <c r="Y711" s="64"/>
      <c r="Z711" s="64"/>
      <c r="AA711" s="64"/>
      <c r="AB711" s="64"/>
      <c r="AC711" s="64"/>
    </row>
    <row r="712" spans="1:29" x14ac:dyDescent="0.25">
      <c r="A712" t="s">
        <v>290</v>
      </c>
      <c r="B712" s="55">
        <v>44927</v>
      </c>
      <c r="C712" s="55">
        <v>44929</v>
      </c>
      <c r="D712" t="s">
        <v>81</v>
      </c>
      <c r="E712">
        <v>5822</v>
      </c>
      <c r="F712">
        <v>42</v>
      </c>
      <c r="G712">
        <v>37</v>
      </c>
      <c r="H712">
        <v>10</v>
      </c>
      <c r="I712">
        <v>16</v>
      </c>
      <c r="J712">
        <v>23</v>
      </c>
      <c r="K712">
        <v>27</v>
      </c>
      <c r="L712">
        <v>24</v>
      </c>
      <c r="M712">
        <v>16</v>
      </c>
      <c r="N712">
        <v>14</v>
      </c>
      <c r="O712">
        <v>34</v>
      </c>
      <c r="P712">
        <v>0</v>
      </c>
      <c r="Q712">
        <v>19</v>
      </c>
      <c r="R712">
        <v>6</v>
      </c>
      <c r="V712" s="64"/>
      <c r="W712" s="64"/>
      <c r="X712" s="64"/>
      <c r="Y712" s="64"/>
      <c r="Z712" s="64"/>
      <c r="AA712" s="64"/>
      <c r="AB712" s="64"/>
      <c r="AC712" s="64"/>
    </row>
    <row r="713" spans="1:29" x14ac:dyDescent="0.25">
      <c r="A713" t="s">
        <v>290</v>
      </c>
      <c r="B713" s="55">
        <v>44927</v>
      </c>
      <c r="C713" s="55">
        <v>44929</v>
      </c>
      <c r="D713" t="s">
        <v>82</v>
      </c>
      <c r="E713">
        <v>7475</v>
      </c>
      <c r="F713">
        <v>84</v>
      </c>
      <c r="G713">
        <v>79</v>
      </c>
      <c r="H713">
        <v>56</v>
      </c>
      <c r="I713">
        <v>32</v>
      </c>
      <c r="J713">
        <v>65</v>
      </c>
      <c r="K713">
        <v>69</v>
      </c>
      <c r="L713">
        <v>65</v>
      </c>
      <c r="M713">
        <v>62</v>
      </c>
      <c r="N713">
        <v>62</v>
      </c>
      <c r="O713">
        <v>77</v>
      </c>
      <c r="P713">
        <v>0</v>
      </c>
      <c r="Q713">
        <v>31</v>
      </c>
      <c r="R713">
        <v>16</v>
      </c>
      <c r="V713" s="64"/>
      <c r="W713" s="64"/>
      <c r="X713" s="64"/>
      <c r="Y713" s="64"/>
      <c r="Z713" s="64"/>
      <c r="AA713" s="64"/>
      <c r="AB713" s="64"/>
      <c r="AC713" s="64"/>
    </row>
    <row r="714" spans="1:29" x14ac:dyDescent="0.25">
      <c r="A714" t="s">
        <v>290</v>
      </c>
      <c r="B714" s="55">
        <v>44927</v>
      </c>
      <c r="C714" s="55">
        <v>44929</v>
      </c>
      <c r="D714" t="s">
        <v>83</v>
      </c>
      <c r="E714">
        <v>3949</v>
      </c>
      <c r="F714">
        <v>22</v>
      </c>
      <c r="G714">
        <v>19</v>
      </c>
      <c r="H714">
        <v>10</v>
      </c>
      <c r="I714">
        <v>13</v>
      </c>
      <c r="J714">
        <v>15</v>
      </c>
      <c r="K714">
        <v>17</v>
      </c>
      <c r="L714">
        <v>15</v>
      </c>
      <c r="M714">
        <v>14</v>
      </c>
      <c r="N714">
        <v>14</v>
      </c>
      <c r="O714">
        <v>18</v>
      </c>
      <c r="P714">
        <v>0</v>
      </c>
      <c r="Q714">
        <v>17</v>
      </c>
      <c r="R714">
        <v>8</v>
      </c>
      <c r="V714" s="64"/>
      <c r="W714" s="64"/>
      <c r="X714" s="64"/>
      <c r="Y714" s="64"/>
      <c r="Z714" s="64"/>
      <c r="AA714" s="64"/>
      <c r="AB714" s="64"/>
      <c r="AC714" s="64"/>
    </row>
    <row r="715" spans="1:29" x14ac:dyDescent="0.25">
      <c r="A715" t="s">
        <v>290</v>
      </c>
      <c r="B715" s="55">
        <v>44927</v>
      </c>
      <c r="C715" s="55">
        <v>44929</v>
      </c>
      <c r="D715" t="s">
        <v>49</v>
      </c>
      <c r="E715">
        <v>5392</v>
      </c>
      <c r="F715">
        <v>34</v>
      </c>
      <c r="G715">
        <v>33</v>
      </c>
      <c r="H715">
        <v>17</v>
      </c>
      <c r="I715">
        <v>8</v>
      </c>
      <c r="J715">
        <v>25</v>
      </c>
      <c r="K715">
        <v>26</v>
      </c>
      <c r="L715">
        <v>21</v>
      </c>
      <c r="M715">
        <v>25</v>
      </c>
      <c r="N715">
        <v>22</v>
      </c>
      <c r="O715">
        <v>30</v>
      </c>
      <c r="P715">
        <v>0</v>
      </c>
      <c r="Q715">
        <v>23</v>
      </c>
      <c r="R715">
        <v>7</v>
      </c>
      <c r="V715" s="64"/>
      <c r="W715" s="64"/>
      <c r="X715" s="64"/>
      <c r="Y715" s="64"/>
      <c r="Z715" s="64"/>
      <c r="AA715" s="64"/>
      <c r="AB715" s="64"/>
      <c r="AC715" s="64"/>
    </row>
    <row r="716" spans="1:29" x14ac:dyDescent="0.25">
      <c r="A716" t="s">
        <v>290</v>
      </c>
      <c r="B716" s="55">
        <v>44927</v>
      </c>
      <c r="C716" s="55">
        <v>44929</v>
      </c>
      <c r="D716" t="s">
        <v>88</v>
      </c>
      <c r="E716">
        <v>4551</v>
      </c>
      <c r="F716">
        <v>36</v>
      </c>
      <c r="G716">
        <v>35</v>
      </c>
      <c r="H716">
        <v>8</v>
      </c>
      <c r="I716">
        <v>10</v>
      </c>
      <c r="J716">
        <v>15</v>
      </c>
      <c r="K716">
        <v>23</v>
      </c>
      <c r="L716">
        <v>21</v>
      </c>
      <c r="M716">
        <v>23</v>
      </c>
      <c r="N716">
        <v>25</v>
      </c>
      <c r="O716">
        <v>30</v>
      </c>
      <c r="P716">
        <v>0</v>
      </c>
      <c r="Q716">
        <v>25</v>
      </c>
      <c r="R716">
        <v>3</v>
      </c>
      <c r="V716" s="64"/>
      <c r="W716" s="64"/>
      <c r="X716" s="64"/>
      <c r="Y716" s="64"/>
      <c r="Z716" s="64"/>
      <c r="AA716" s="64"/>
      <c r="AB716" s="64"/>
      <c r="AC716" s="64"/>
    </row>
    <row r="717" spans="1:29" x14ac:dyDescent="0.25">
      <c r="A717" t="s">
        <v>290</v>
      </c>
      <c r="B717" s="55">
        <v>44927</v>
      </c>
      <c r="C717" s="55">
        <v>44929</v>
      </c>
      <c r="D717" t="s">
        <v>70</v>
      </c>
      <c r="E717">
        <v>4096</v>
      </c>
      <c r="F717">
        <v>29</v>
      </c>
      <c r="G717">
        <v>20</v>
      </c>
      <c r="H717">
        <v>4</v>
      </c>
      <c r="I717">
        <v>6</v>
      </c>
      <c r="J717">
        <v>8</v>
      </c>
      <c r="K717">
        <v>13</v>
      </c>
      <c r="L717">
        <v>12</v>
      </c>
      <c r="M717">
        <v>10</v>
      </c>
      <c r="N717">
        <v>11</v>
      </c>
      <c r="O717">
        <v>17</v>
      </c>
      <c r="P717">
        <v>0</v>
      </c>
      <c r="Q717">
        <v>13</v>
      </c>
      <c r="R717">
        <v>3</v>
      </c>
      <c r="V717" s="64"/>
      <c r="W717" s="64"/>
      <c r="X717" s="64"/>
      <c r="Y717" s="64"/>
      <c r="Z717" s="64"/>
      <c r="AA717" s="64"/>
      <c r="AB717" s="64"/>
      <c r="AC717" s="64"/>
    </row>
    <row r="718" spans="1:29" x14ac:dyDescent="0.25">
      <c r="A718" t="s">
        <v>290</v>
      </c>
      <c r="B718" s="55">
        <v>44621</v>
      </c>
      <c r="C718" s="55">
        <v>44635</v>
      </c>
      <c r="D718" t="s">
        <v>9</v>
      </c>
      <c r="E718">
        <v>5785</v>
      </c>
      <c r="F718">
        <v>35</v>
      </c>
      <c r="G718">
        <v>34</v>
      </c>
      <c r="H718">
        <v>6</v>
      </c>
      <c r="I718">
        <v>8</v>
      </c>
      <c r="J718">
        <v>13</v>
      </c>
      <c r="K718">
        <v>20</v>
      </c>
      <c r="L718">
        <v>12</v>
      </c>
      <c r="M718">
        <v>20</v>
      </c>
      <c r="N718">
        <v>17</v>
      </c>
      <c r="O718">
        <v>30</v>
      </c>
      <c r="P718">
        <v>0</v>
      </c>
      <c r="Q718">
        <v>5</v>
      </c>
      <c r="R718">
        <v>1</v>
      </c>
      <c r="V718" s="64"/>
      <c r="W718" s="64"/>
      <c r="X718" s="64"/>
      <c r="Y718" s="64"/>
      <c r="Z718" s="64"/>
      <c r="AA718" s="64"/>
      <c r="AB718" s="64"/>
      <c r="AC718" s="64"/>
    </row>
    <row r="719" spans="1:29" x14ac:dyDescent="0.25">
      <c r="A719" t="s">
        <v>290</v>
      </c>
      <c r="B719" s="55">
        <v>44621</v>
      </c>
      <c r="C719" s="55">
        <v>44635</v>
      </c>
      <c r="D719" t="s">
        <v>4</v>
      </c>
      <c r="E719">
        <v>5680</v>
      </c>
      <c r="F719">
        <v>39</v>
      </c>
      <c r="G719">
        <v>38</v>
      </c>
      <c r="H719">
        <v>4</v>
      </c>
      <c r="I719">
        <v>14</v>
      </c>
      <c r="J719">
        <v>15</v>
      </c>
      <c r="K719">
        <v>19</v>
      </c>
      <c r="L719">
        <v>12</v>
      </c>
      <c r="M719">
        <v>14</v>
      </c>
      <c r="N719">
        <v>11</v>
      </c>
      <c r="O719">
        <v>34</v>
      </c>
      <c r="P719">
        <v>0</v>
      </c>
      <c r="Q719">
        <v>7</v>
      </c>
      <c r="R719">
        <v>1</v>
      </c>
      <c r="V719" s="64"/>
      <c r="W719" s="64"/>
      <c r="X719" s="64"/>
      <c r="Y719" s="64"/>
      <c r="Z719" s="64"/>
      <c r="AA719" s="64"/>
      <c r="AB719" s="64"/>
      <c r="AC719" s="64"/>
    </row>
    <row r="720" spans="1:29" x14ac:dyDescent="0.25">
      <c r="A720" t="s">
        <v>290</v>
      </c>
      <c r="B720" s="55">
        <v>44621</v>
      </c>
      <c r="C720" s="55">
        <v>44635</v>
      </c>
      <c r="D720" t="s">
        <v>2</v>
      </c>
      <c r="E720">
        <v>6352</v>
      </c>
      <c r="F720">
        <v>51</v>
      </c>
      <c r="G720">
        <v>49</v>
      </c>
      <c r="H720">
        <v>3</v>
      </c>
      <c r="I720">
        <v>4</v>
      </c>
      <c r="J720">
        <v>12</v>
      </c>
      <c r="K720">
        <v>16</v>
      </c>
      <c r="L720">
        <v>5</v>
      </c>
      <c r="M720">
        <v>19</v>
      </c>
      <c r="N720">
        <v>16</v>
      </c>
      <c r="O720">
        <v>39</v>
      </c>
      <c r="P720">
        <v>0</v>
      </c>
      <c r="Q720">
        <v>6</v>
      </c>
      <c r="R720">
        <v>1</v>
      </c>
      <c r="V720" s="64"/>
      <c r="W720" s="64"/>
      <c r="X720" s="64"/>
      <c r="Y720" s="64"/>
      <c r="Z720" s="64"/>
      <c r="AA720" s="64"/>
      <c r="AB720" s="64"/>
      <c r="AC720" s="64"/>
    </row>
    <row r="721" spans="1:29" x14ac:dyDescent="0.25">
      <c r="A721" t="s">
        <v>290</v>
      </c>
      <c r="B721" s="55">
        <v>44621</v>
      </c>
      <c r="C721" s="55">
        <v>44635</v>
      </c>
      <c r="D721" t="s">
        <v>121</v>
      </c>
      <c r="E721">
        <v>4840</v>
      </c>
      <c r="F721">
        <v>49</v>
      </c>
      <c r="G721">
        <v>42</v>
      </c>
      <c r="H721">
        <v>2</v>
      </c>
      <c r="I721">
        <v>15</v>
      </c>
      <c r="J721">
        <v>10</v>
      </c>
      <c r="K721">
        <v>14</v>
      </c>
      <c r="L721">
        <v>6</v>
      </c>
      <c r="M721">
        <v>16</v>
      </c>
      <c r="N721">
        <v>16</v>
      </c>
      <c r="O721">
        <v>34</v>
      </c>
      <c r="P721">
        <v>0</v>
      </c>
      <c r="Q721">
        <v>9</v>
      </c>
      <c r="R721">
        <v>1</v>
      </c>
      <c r="V721" s="64"/>
      <c r="W721" s="64"/>
      <c r="X721" s="64"/>
      <c r="Y721" s="64"/>
      <c r="Z721" s="64"/>
      <c r="AA721" s="64"/>
      <c r="AB721" s="64"/>
      <c r="AC721" s="64"/>
    </row>
    <row r="722" spans="1:29" x14ac:dyDescent="0.25">
      <c r="A722" t="s">
        <v>290</v>
      </c>
      <c r="B722" s="55">
        <v>44621</v>
      </c>
      <c r="C722" s="55">
        <v>44635</v>
      </c>
      <c r="D722" t="s">
        <v>95</v>
      </c>
      <c r="E722">
        <v>24745</v>
      </c>
      <c r="F722">
        <v>234</v>
      </c>
      <c r="G722">
        <v>221</v>
      </c>
      <c r="H722">
        <v>18</v>
      </c>
      <c r="I722">
        <v>13</v>
      </c>
      <c r="J722">
        <v>41</v>
      </c>
      <c r="K722">
        <v>50</v>
      </c>
      <c r="L722">
        <v>43</v>
      </c>
      <c r="M722">
        <v>57</v>
      </c>
      <c r="N722">
        <v>62</v>
      </c>
      <c r="O722">
        <v>188</v>
      </c>
      <c r="P722">
        <v>0</v>
      </c>
      <c r="Q722">
        <v>15</v>
      </c>
      <c r="R722">
        <v>1</v>
      </c>
      <c r="V722" s="64"/>
      <c r="W722" s="64"/>
      <c r="X722" s="64"/>
      <c r="Y722" s="64"/>
      <c r="Z722" s="64"/>
      <c r="AA722" s="64"/>
      <c r="AB722" s="64"/>
      <c r="AC722" s="64"/>
    </row>
    <row r="723" spans="1:29" x14ac:dyDescent="0.25">
      <c r="A723" t="s">
        <v>290</v>
      </c>
      <c r="B723" s="55">
        <v>44621</v>
      </c>
      <c r="C723" s="55">
        <v>44635</v>
      </c>
      <c r="D723" t="s">
        <v>29</v>
      </c>
      <c r="E723">
        <v>8036</v>
      </c>
      <c r="F723">
        <v>91</v>
      </c>
      <c r="G723">
        <v>90</v>
      </c>
      <c r="H723">
        <v>4</v>
      </c>
      <c r="I723">
        <v>9</v>
      </c>
      <c r="J723">
        <v>20</v>
      </c>
      <c r="K723">
        <v>22</v>
      </c>
      <c r="L723">
        <v>19</v>
      </c>
      <c r="M723">
        <v>27</v>
      </c>
      <c r="N723">
        <v>32</v>
      </c>
      <c r="O723">
        <v>74</v>
      </c>
      <c r="P723">
        <v>0</v>
      </c>
      <c r="Q723">
        <v>10</v>
      </c>
      <c r="R723">
        <v>1</v>
      </c>
      <c r="V723" s="64"/>
      <c r="W723" s="64"/>
      <c r="X723" s="64"/>
      <c r="Y723" s="64"/>
      <c r="Z723" s="64"/>
      <c r="AA723" s="64"/>
      <c r="AB723" s="64"/>
      <c r="AC723" s="64"/>
    </row>
    <row r="724" spans="1:29" x14ac:dyDescent="0.25">
      <c r="A724" t="s">
        <v>290</v>
      </c>
      <c r="B724" s="55">
        <v>44621</v>
      </c>
      <c r="C724" s="55">
        <v>44635</v>
      </c>
      <c r="D724" t="s">
        <v>33</v>
      </c>
      <c r="E724">
        <v>5253</v>
      </c>
      <c r="F724">
        <v>44</v>
      </c>
      <c r="G724">
        <v>39</v>
      </c>
      <c r="H724">
        <v>1</v>
      </c>
      <c r="I724">
        <v>2</v>
      </c>
      <c r="J724">
        <v>1</v>
      </c>
      <c r="K724">
        <v>7</v>
      </c>
      <c r="L724">
        <v>5</v>
      </c>
      <c r="M724">
        <v>12</v>
      </c>
      <c r="N724">
        <v>14</v>
      </c>
      <c r="O724">
        <v>30</v>
      </c>
      <c r="P724">
        <v>0</v>
      </c>
      <c r="Q724">
        <v>4</v>
      </c>
      <c r="R724">
        <v>1</v>
      </c>
      <c r="V724" s="64"/>
      <c r="W724" s="64"/>
      <c r="X724" s="64"/>
      <c r="Y724" s="64"/>
      <c r="Z724" s="64"/>
      <c r="AA724" s="64"/>
      <c r="AB724" s="64"/>
      <c r="AC724" s="64"/>
    </row>
    <row r="725" spans="1:29" x14ac:dyDescent="0.25">
      <c r="A725" t="s">
        <v>290</v>
      </c>
      <c r="B725" s="55">
        <v>44621</v>
      </c>
      <c r="C725" s="55">
        <v>44635</v>
      </c>
      <c r="D725" t="s">
        <v>43</v>
      </c>
      <c r="E725">
        <v>7740</v>
      </c>
      <c r="F725">
        <v>89</v>
      </c>
      <c r="G725">
        <v>84</v>
      </c>
      <c r="H725">
        <v>8</v>
      </c>
      <c r="I725">
        <v>20</v>
      </c>
      <c r="J725">
        <v>44</v>
      </c>
      <c r="K725">
        <v>41</v>
      </c>
      <c r="L725">
        <v>23</v>
      </c>
      <c r="M725">
        <v>38</v>
      </c>
      <c r="N725">
        <v>32</v>
      </c>
      <c r="O725">
        <v>74</v>
      </c>
      <c r="P725">
        <v>0</v>
      </c>
      <c r="Q725">
        <v>33</v>
      </c>
      <c r="R725">
        <v>1</v>
      </c>
      <c r="V725" s="64"/>
      <c r="W725" s="64"/>
      <c r="X725" s="64"/>
      <c r="Y725" s="64"/>
      <c r="Z725" s="64"/>
      <c r="AA725" s="64"/>
      <c r="AB725" s="64"/>
      <c r="AC725" s="64"/>
    </row>
    <row r="726" spans="1:29" x14ac:dyDescent="0.25">
      <c r="A726" t="s">
        <v>290</v>
      </c>
      <c r="B726" s="55">
        <v>44621</v>
      </c>
      <c r="C726" s="55">
        <v>44635</v>
      </c>
      <c r="D726" t="s">
        <v>54</v>
      </c>
      <c r="E726">
        <v>12451</v>
      </c>
      <c r="F726">
        <v>106</v>
      </c>
      <c r="G726">
        <v>101</v>
      </c>
      <c r="H726">
        <v>3</v>
      </c>
      <c r="I726">
        <v>5</v>
      </c>
      <c r="J726">
        <v>22</v>
      </c>
      <c r="K726">
        <v>25</v>
      </c>
      <c r="L726">
        <v>30</v>
      </c>
      <c r="M726">
        <v>28</v>
      </c>
      <c r="N726">
        <v>33</v>
      </c>
      <c r="O726">
        <v>68</v>
      </c>
      <c r="P726">
        <v>0</v>
      </c>
      <c r="Q726">
        <v>12</v>
      </c>
      <c r="R726">
        <v>1</v>
      </c>
      <c r="V726" s="64"/>
      <c r="W726" s="64"/>
      <c r="X726" s="64"/>
      <c r="Y726" s="64"/>
      <c r="Z726" s="64"/>
      <c r="AA726" s="64"/>
      <c r="AB726" s="64"/>
      <c r="AC726" s="64"/>
    </row>
    <row r="727" spans="1:29" x14ac:dyDescent="0.25">
      <c r="A727" t="s">
        <v>290</v>
      </c>
      <c r="B727" s="55">
        <v>44621</v>
      </c>
      <c r="C727" s="55">
        <v>44635</v>
      </c>
      <c r="D727" t="s">
        <v>56</v>
      </c>
      <c r="E727">
        <v>6443</v>
      </c>
      <c r="F727">
        <v>37</v>
      </c>
      <c r="G727">
        <v>33</v>
      </c>
      <c r="H727">
        <v>7</v>
      </c>
      <c r="I727">
        <v>5</v>
      </c>
      <c r="J727">
        <v>15</v>
      </c>
      <c r="K727">
        <v>14</v>
      </c>
      <c r="L727">
        <v>10</v>
      </c>
      <c r="M727">
        <v>12</v>
      </c>
      <c r="N727">
        <v>13</v>
      </c>
      <c r="O727">
        <v>26</v>
      </c>
      <c r="P727">
        <v>0</v>
      </c>
      <c r="Q727">
        <v>4</v>
      </c>
      <c r="R727">
        <v>1</v>
      </c>
      <c r="V727" s="64"/>
      <c r="W727" s="64"/>
      <c r="X727" s="64"/>
      <c r="Y727" s="64"/>
      <c r="Z727" s="64"/>
      <c r="AA727" s="64"/>
      <c r="AB727" s="64"/>
      <c r="AC727" s="64"/>
    </row>
    <row r="728" spans="1:29" x14ac:dyDescent="0.25">
      <c r="A728" t="s">
        <v>290</v>
      </c>
      <c r="B728" s="55">
        <v>44621</v>
      </c>
      <c r="C728" s="55">
        <v>44635</v>
      </c>
      <c r="D728" t="s">
        <v>118</v>
      </c>
      <c r="E728">
        <v>8627</v>
      </c>
      <c r="F728">
        <v>76</v>
      </c>
      <c r="G728">
        <v>67</v>
      </c>
      <c r="H728">
        <v>7</v>
      </c>
      <c r="I728">
        <v>28</v>
      </c>
      <c r="J728">
        <v>32</v>
      </c>
      <c r="K728">
        <v>30</v>
      </c>
      <c r="L728">
        <v>27</v>
      </c>
      <c r="M728">
        <v>21</v>
      </c>
      <c r="N728">
        <v>17</v>
      </c>
      <c r="O728">
        <v>59</v>
      </c>
      <c r="P728">
        <v>0</v>
      </c>
      <c r="Q728">
        <v>12</v>
      </c>
      <c r="R728">
        <v>1</v>
      </c>
      <c r="V728" s="64"/>
      <c r="W728" s="64"/>
      <c r="X728" s="64"/>
      <c r="Y728" s="64"/>
      <c r="Z728" s="64"/>
      <c r="AA728" s="64"/>
      <c r="AB728" s="64"/>
      <c r="AC728" s="64"/>
    </row>
    <row r="729" spans="1:29" x14ac:dyDescent="0.25">
      <c r="A729" t="s">
        <v>290</v>
      </c>
      <c r="B729" s="55">
        <v>44621</v>
      </c>
      <c r="C729" s="55">
        <v>44635</v>
      </c>
      <c r="D729" t="s">
        <v>63</v>
      </c>
      <c r="E729">
        <v>20125</v>
      </c>
      <c r="F729">
        <v>147</v>
      </c>
      <c r="G729">
        <v>137</v>
      </c>
      <c r="H729">
        <v>15</v>
      </c>
      <c r="I729">
        <v>9</v>
      </c>
      <c r="J729">
        <v>46</v>
      </c>
      <c r="K729">
        <v>55</v>
      </c>
      <c r="L729">
        <v>35</v>
      </c>
      <c r="M729">
        <v>39</v>
      </c>
      <c r="N729">
        <v>35</v>
      </c>
      <c r="O729">
        <v>95</v>
      </c>
      <c r="P729">
        <v>0</v>
      </c>
      <c r="Q729">
        <v>8</v>
      </c>
      <c r="R729">
        <v>1</v>
      </c>
      <c r="V729" s="64"/>
      <c r="W729" s="64"/>
      <c r="X729" s="64"/>
      <c r="Y729" s="64"/>
      <c r="Z729" s="64"/>
      <c r="AA729" s="64"/>
      <c r="AB729" s="64"/>
      <c r="AC729" s="64"/>
    </row>
    <row r="730" spans="1:29" x14ac:dyDescent="0.25">
      <c r="A730" t="s">
        <v>290</v>
      </c>
      <c r="B730" s="55">
        <v>44621</v>
      </c>
      <c r="C730" s="55">
        <v>44635</v>
      </c>
      <c r="D730" t="s">
        <v>165</v>
      </c>
      <c r="E730">
        <v>4478</v>
      </c>
      <c r="F730">
        <v>29</v>
      </c>
      <c r="G730">
        <v>29</v>
      </c>
      <c r="H730">
        <v>4</v>
      </c>
      <c r="I730">
        <v>4</v>
      </c>
      <c r="J730">
        <v>9</v>
      </c>
      <c r="K730">
        <v>13</v>
      </c>
      <c r="L730">
        <v>14</v>
      </c>
      <c r="M730">
        <v>9</v>
      </c>
      <c r="N730">
        <v>10</v>
      </c>
      <c r="O730">
        <v>20</v>
      </c>
      <c r="P730">
        <v>0</v>
      </c>
      <c r="Q730">
        <v>3</v>
      </c>
      <c r="R730">
        <v>1</v>
      </c>
      <c r="V730" s="64"/>
      <c r="W730" s="64"/>
      <c r="X730" s="64"/>
      <c r="Y730" s="64"/>
      <c r="Z730" s="64"/>
      <c r="AA730" s="64"/>
      <c r="AB730" s="64"/>
      <c r="AC730" s="64"/>
    </row>
    <row r="731" spans="1:29" x14ac:dyDescent="0.25">
      <c r="A731" t="s">
        <v>290</v>
      </c>
      <c r="B731" s="55">
        <v>44621</v>
      </c>
      <c r="C731" s="55">
        <v>44635</v>
      </c>
      <c r="D731" t="s">
        <v>75</v>
      </c>
      <c r="E731">
        <v>3522</v>
      </c>
      <c r="F731">
        <v>43</v>
      </c>
      <c r="G731">
        <v>38</v>
      </c>
      <c r="H731">
        <v>1</v>
      </c>
      <c r="I731">
        <v>3</v>
      </c>
      <c r="J731">
        <v>12</v>
      </c>
      <c r="K731">
        <v>11</v>
      </c>
      <c r="L731">
        <v>4</v>
      </c>
      <c r="M731">
        <v>12</v>
      </c>
      <c r="N731">
        <v>13</v>
      </c>
      <c r="O731">
        <v>16</v>
      </c>
      <c r="P731">
        <v>0</v>
      </c>
      <c r="Q731">
        <v>2</v>
      </c>
      <c r="R731">
        <v>1</v>
      </c>
      <c r="V731" s="64"/>
      <c r="W731" s="64"/>
      <c r="X731" s="64"/>
      <c r="Y731" s="64"/>
      <c r="Z731" s="64"/>
      <c r="AA731" s="64"/>
      <c r="AB731" s="64"/>
      <c r="AC731" s="64"/>
    </row>
    <row r="732" spans="1:29" x14ac:dyDescent="0.25">
      <c r="A732" t="s">
        <v>290</v>
      </c>
      <c r="B732" s="55">
        <v>44621</v>
      </c>
      <c r="C732" s="55">
        <v>44635</v>
      </c>
      <c r="D732" t="s">
        <v>74</v>
      </c>
      <c r="E732">
        <v>4560</v>
      </c>
      <c r="F732">
        <v>54</v>
      </c>
      <c r="G732">
        <v>49</v>
      </c>
      <c r="H732">
        <v>2</v>
      </c>
      <c r="I732">
        <v>4</v>
      </c>
      <c r="J732">
        <v>16</v>
      </c>
      <c r="K732">
        <v>17</v>
      </c>
      <c r="L732">
        <v>21</v>
      </c>
      <c r="M732">
        <v>17</v>
      </c>
      <c r="N732">
        <v>19</v>
      </c>
      <c r="O732">
        <v>42</v>
      </c>
      <c r="P732">
        <v>0</v>
      </c>
      <c r="Q732">
        <v>9</v>
      </c>
      <c r="R732">
        <v>1</v>
      </c>
      <c r="V732" s="64"/>
      <c r="W732" s="64"/>
      <c r="X732" s="64"/>
      <c r="Y732" s="64"/>
      <c r="Z732" s="64"/>
      <c r="AA732" s="64"/>
      <c r="AB732" s="64"/>
      <c r="AC732" s="64"/>
    </row>
    <row r="733" spans="1:29" x14ac:dyDescent="0.25">
      <c r="A733" t="s">
        <v>290</v>
      </c>
      <c r="B733" s="55">
        <v>44621</v>
      </c>
      <c r="C733" s="55">
        <v>44635</v>
      </c>
      <c r="D733" t="s">
        <v>79</v>
      </c>
      <c r="E733">
        <v>5652</v>
      </c>
      <c r="F733">
        <v>36</v>
      </c>
      <c r="G733">
        <v>33</v>
      </c>
      <c r="H733">
        <v>2</v>
      </c>
      <c r="I733">
        <v>1</v>
      </c>
      <c r="J733">
        <v>8</v>
      </c>
      <c r="K733">
        <v>10</v>
      </c>
      <c r="L733">
        <v>11</v>
      </c>
      <c r="M733">
        <v>7</v>
      </c>
      <c r="N733">
        <v>9</v>
      </c>
      <c r="O733">
        <v>26</v>
      </c>
      <c r="P733">
        <v>0</v>
      </c>
      <c r="Q733">
        <v>6</v>
      </c>
      <c r="R733">
        <v>1</v>
      </c>
      <c r="V733" s="64"/>
      <c r="W733" s="64"/>
      <c r="X733" s="64"/>
      <c r="Y733" s="64"/>
      <c r="Z733" s="64"/>
      <c r="AA733" s="64"/>
      <c r="AB733" s="64"/>
      <c r="AC733" s="64"/>
    </row>
    <row r="734" spans="1:29" x14ac:dyDescent="0.25">
      <c r="A734" t="s">
        <v>290</v>
      </c>
      <c r="B734" s="55">
        <v>44652</v>
      </c>
      <c r="C734" s="55">
        <v>44655</v>
      </c>
      <c r="D734" t="s">
        <v>144</v>
      </c>
      <c r="E734">
        <v>5400</v>
      </c>
      <c r="F734">
        <v>33</v>
      </c>
      <c r="G734">
        <v>33</v>
      </c>
      <c r="H734">
        <v>10</v>
      </c>
      <c r="I734">
        <v>3</v>
      </c>
      <c r="J734">
        <v>19</v>
      </c>
      <c r="K734">
        <v>19</v>
      </c>
      <c r="L734">
        <v>18</v>
      </c>
      <c r="M734">
        <v>16</v>
      </c>
      <c r="N734">
        <v>17</v>
      </c>
      <c r="O734">
        <v>27</v>
      </c>
      <c r="P734">
        <v>0</v>
      </c>
      <c r="Q734">
        <v>3</v>
      </c>
      <c r="R734">
        <v>1</v>
      </c>
      <c r="V734" s="64"/>
      <c r="W734" s="64"/>
      <c r="X734" s="64"/>
      <c r="Y734" s="64"/>
      <c r="Z734" s="64"/>
      <c r="AA734" s="64"/>
      <c r="AB734" s="64"/>
      <c r="AC734" s="64"/>
    </row>
    <row r="735" spans="1:29" x14ac:dyDescent="0.25">
      <c r="A735" t="s">
        <v>290</v>
      </c>
      <c r="B735" s="55">
        <v>44652</v>
      </c>
      <c r="C735" s="55">
        <v>44655</v>
      </c>
      <c r="D735" t="s">
        <v>84</v>
      </c>
      <c r="E735">
        <v>4469</v>
      </c>
      <c r="F735">
        <v>38</v>
      </c>
      <c r="G735">
        <v>35</v>
      </c>
      <c r="H735">
        <v>7</v>
      </c>
      <c r="I735">
        <v>6</v>
      </c>
      <c r="J735">
        <v>13</v>
      </c>
      <c r="K735">
        <v>17</v>
      </c>
      <c r="L735">
        <v>13</v>
      </c>
      <c r="M735">
        <v>22</v>
      </c>
      <c r="N735">
        <v>20</v>
      </c>
      <c r="O735">
        <v>27</v>
      </c>
      <c r="P735">
        <v>0</v>
      </c>
      <c r="Q735">
        <v>11</v>
      </c>
      <c r="R735">
        <v>1</v>
      </c>
      <c r="V735" s="64"/>
      <c r="W735" s="64"/>
      <c r="X735" s="64"/>
      <c r="Y735" s="64"/>
      <c r="Z735" s="64"/>
      <c r="AA735" s="64"/>
      <c r="AB735" s="64"/>
      <c r="AC735" s="64"/>
    </row>
    <row r="736" spans="1:29" x14ac:dyDescent="0.25">
      <c r="A736" t="s">
        <v>290</v>
      </c>
      <c r="B736" s="55">
        <v>44652</v>
      </c>
      <c r="C736" s="55">
        <v>44655</v>
      </c>
      <c r="D736" t="s">
        <v>82</v>
      </c>
      <c r="E736">
        <v>7585</v>
      </c>
      <c r="F736">
        <v>93</v>
      </c>
      <c r="G736">
        <v>89</v>
      </c>
      <c r="H736">
        <v>15</v>
      </c>
      <c r="I736">
        <v>3</v>
      </c>
      <c r="J736">
        <v>36</v>
      </c>
      <c r="K736">
        <v>37</v>
      </c>
      <c r="L736">
        <v>31</v>
      </c>
      <c r="M736">
        <v>29</v>
      </c>
      <c r="N736">
        <v>26</v>
      </c>
      <c r="O736">
        <v>76</v>
      </c>
      <c r="P736">
        <v>0</v>
      </c>
      <c r="Q736">
        <v>11</v>
      </c>
      <c r="R736">
        <v>1</v>
      </c>
      <c r="V736" s="64"/>
      <c r="W736" s="64"/>
      <c r="X736" s="64"/>
      <c r="Y736" s="64"/>
      <c r="Z736" s="64"/>
      <c r="AA736" s="64"/>
      <c r="AB736" s="64"/>
      <c r="AC736" s="64"/>
    </row>
    <row r="737" spans="1:29" x14ac:dyDescent="0.25">
      <c r="A737" t="s">
        <v>290</v>
      </c>
      <c r="B737" s="55">
        <v>44652</v>
      </c>
      <c r="C737" s="55">
        <v>44655</v>
      </c>
      <c r="D737" t="s">
        <v>54</v>
      </c>
      <c r="E737">
        <v>12460</v>
      </c>
      <c r="F737">
        <v>104</v>
      </c>
      <c r="G737">
        <v>99</v>
      </c>
      <c r="H737">
        <v>4</v>
      </c>
      <c r="I737">
        <v>8</v>
      </c>
      <c r="J737">
        <v>27</v>
      </c>
      <c r="K737">
        <v>29</v>
      </c>
      <c r="L737">
        <v>34</v>
      </c>
      <c r="M737">
        <v>30</v>
      </c>
      <c r="N737">
        <v>34</v>
      </c>
      <c r="O737">
        <v>71</v>
      </c>
      <c r="P737">
        <v>0</v>
      </c>
      <c r="Q737">
        <v>18</v>
      </c>
      <c r="R737">
        <v>1</v>
      </c>
      <c r="V737" s="64"/>
      <c r="W737" s="64"/>
      <c r="X737" s="64"/>
      <c r="Y737" s="64"/>
      <c r="Z737" s="64"/>
      <c r="AA737" s="64"/>
      <c r="AB737" s="64"/>
      <c r="AC737" s="64"/>
    </row>
    <row r="738" spans="1:29" x14ac:dyDescent="0.25">
      <c r="A738" t="s">
        <v>290</v>
      </c>
      <c r="B738" s="55">
        <v>44652</v>
      </c>
      <c r="C738" s="55">
        <v>44655</v>
      </c>
      <c r="D738" t="s">
        <v>67</v>
      </c>
      <c r="E738">
        <v>6349</v>
      </c>
      <c r="F738">
        <v>47</v>
      </c>
      <c r="G738">
        <v>44</v>
      </c>
      <c r="H738">
        <v>5</v>
      </c>
      <c r="I738">
        <v>3</v>
      </c>
      <c r="J738">
        <v>17</v>
      </c>
      <c r="K738">
        <v>21</v>
      </c>
      <c r="L738">
        <v>17</v>
      </c>
      <c r="M738">
        <v>17</v>
      </c>
      <c r="N738">
        <v>15</v>
      </c>
      <c r="O738">
        <v>38</v>
      </c>
      <c r="P738">
        <v>0</v>
      </c>
      <c r="Q738">
        <v>13</v>
      </c>
      <c r="R738">
        <v>1</v>
      </c>
      <c r="V738" s="64"/>
      <c r="W738" s="64"/>
      <c r="X738" s="64"/>
      <c r="Y738" s="64"/>
      <c r="Z738" s="64"/>
      <c r="AA738" s="64"/>
      <c r="AB738" s="64"/>
      <c r="AC738" s="64"/>
    </row>
    <row r="739" spans="1:29" x14ac:dyDescent="0.25">
      <c r="A739" t="s">
        <v>290</v>
      </c>
      <c r="B739" s="55">
        <v>44652</v>
      </c>
      <c r="C739" s="55">
        <v>44655</v>
      </c>
      <c r="D739" t="s">
        <v>116</v>
      </c>
      <c r="E739">
        <v>5157</v>
      </c>
      <c r="F739">
        <v>57</v>
      </c>
      <c r="G739">
        <v>55</v>
      </c>
      <c r="H739">
        <v>13</v>
      </c>
      <c r="I739">
        <v>7</v>
      </c>
      <c r="J739">
        <v>26</v>
      </c>
      <c r="K739">
        <v>25</v>
      </c>
      <c r="L739">
        <v>22</v>
      </c>
      <c r="M739">
        <v>27</v>
      </c>
      <c r="N739">
        <v>26</v>
      </c>
      <c r="O739">
        <v>41</v>
      </c>
      <c r="P739">
        <v>0</v>
      </c>
      <c r="Q739">
        <v>12</v>
      </c>
      <c r="R739">
        <v>1</v>
      </c>
      <c r="V739" s="64"/>
      <c r="W739" s="64"/>
      <c r="X739" s="64"/>
      <c r="Y739" s="64"/>
      <c r="Z739" s="64"/>
      <c r="AA739" s="64"/>
      <c r="AB739" s="64"/>
      <c r="AC739" s="64"/>
    </row>
    <row r="740" spans="1:29" x14ac:dyDescent="0.25">
      <c r="A740" t="s">
        <v>290</v>
      </c>
      <c r="B740" s="55">
        <v>44652</v>
      </c>
      <c r="C740" s="55">
        <v>44655</v>
      </c>
      <c r="D740" t="s">
        <v>56</v>
      </c>
      <c r="E740">
        <v>6475</v>
      </c>
      <c r="F740">
        <v>35</v>
      </c>
      <c r="G740">
        <v>31</v>
      </c>
      <c r="H740">
        <v>6</v>
      </c>
      <c r="I740">
        <v>6</v>
      </c>
      <c r="J740">
        <v>14</v>
      </c>
      <c r="K740">
        <v>15</v>
      </c>
      <c r="L740">
        <v>10</v>
      </c>
      <c r="M740">
        <v>10</v>
      </c>
      <c r="N740">
        <v>11</v>
      </c>
      <c r="O740">
        <v>24</v>
      </c>
      <c r="P740">
        <v>0</v>
      </c>
      <c r="Q740">
        <v>6</v>
      </c>
      <c r="R740">
        <v>1</v>
      </c>
      <c r="V740" s="64"/>
      <c r="W740" s="64"/>
      <c r="X740" s="64"/>
      <c r="Y740" s="64"/>
      <c r="Z740" s="64"/>
      <c r="AA740" s="64"/>
      <c r="AB740" s="64"/>
      <c r="AC740" s="64"/>
    </row>
    <row r="741" spans="1:29" x14ac:dyDescent="0.25">
      <c r="A741" t="s">
        <v>290</v>
      </c>
      <c r="B741" s="55">
        <v>44652</v>
      </c>
      <c r="C741" s="55">
        <v>44655</v>
      </c>
      <c r="D741" t="s">
        <v>63</v>
      </c>
      <c r="E741">
        <v>20139</v>
      </c>
      <c r="F741">
        <v>150</v>
      </c>
      <c r="G741">
        <v>140</v>
      </c>
      <c r="H741">
        <v>16</v>
      </c>
      <c r="I741">
        <v>11</v>
      </c>
      <c r="J741">
        <v>53</v>
      </c>
      <c r="K741">
        <v>63</v>
      </c>
      <c r="L741">
        <v>40</v>
      </c>
      <c r="M741">
        <v>48</v>
      </c>
      <c r="N741">
        <v>42</v>
      </c>
      <c r="O741">
        <v>100</v>
      </c>
      <c r="P741">
        <v>0</v>
      </c>
      <c r="Q741">
        <v>23</v>
      </c>
      <c r="R741">
        <v>1</v>
      </c>
      <c r="V741" s="64"/>
      <c r="W741" s="64"/>
      <c r="X741" s="64"/>
      <c r="Y741" s="64"/>
      <c r="Z741" s="64"/>
      <c r="AA741" s="64"/>
      <c r="AB741" s="64"/>
      <c r="AC741" s="64"/>
    </row>
    <row r="742" spans="1:29" x14ac:dyDescent="0.25">
      <c r="A742" t="s">
        <v>290</v>
      </c>
      <c r="B742" s="55">
        <v>44652</v>
      </c>
      <c r="C742" s="55">
        <v>44655</v>
      </c>
      <c r="D742" t="s">
        <v>79</v>
      </c>
      <c r="E742">
        <v>5698</v>
      </c>
      <c r="F742">
        <v>35</v>
      </c>
      <c r="G742">
        <v>32</v>
      </c>
      <c r="H742">
        <v>3</v>
      </c>
      <c r="I742">
        <v>1</v>
      </c>
      <c r="J742">
        <v>8</v>
      </c>
      <c r="K742">
        <v>10</v>
      </c>
      <c r="L742">
        <v>11</v>
      </c>
      <c r="M742">
        <v>7</v>
      </c>
      <c r="N742">
        <v>11</v>
      </c>
      <c r="O742">
        <v>25</v>
      </c>
      <c r="P742">
        <v>0</v>
      </c>
      <c r="Q742">
        <v>8</v>
      </c>
      <c r="R742">
        <v>1</v>
      </c>
      <c r="V742" s="64"/>
      <c r="W742" s="64"/>
      <c r="X742" s="64"/>
      <c r="Y742" s="64"/>
      <c r="Z742" s="64"/>
      <c r="AA742" s="64"/>
      <c r="AB742" s="64"/>
      <c r="AC742" s="64"/>
    </row>
    <row r="743" spans="1:29" x14ac:dyDescent="0.25">
      <c r="A743" t="s">
        <v>290</v>
      </c>
      <c r="B743" s="55">
        <v>44652</v>
      </c>
      <c r="C743" s="55">
        <v>44655</v>
      </c>
      <c r="D743" t="s">
        <v>2</v>
      </c>
      <c r="E743">
        <v>6307</v>
      </c>
      <c r="F743">
        <v>51</v>
      </c>
      <c r="G743">
        <v>49</v>
      </c>
      <c r="H743">
        <v>4</v>
      </c>
      <c r="I743">
        <v>12</v>
      </c>
      <c r="J743">
        <v>15</v>
      </c>
      <c r="K743">
        <v>18</v>
      </c>
      <c r="L743">
        <v>6</v>
      </c>
      <c r="M743">
        <v>21</v>
      </c>
      <c r="N743">
        <v>18</v>
      </c>
      <c r="O743">
        <v>41</v>
      </c>
      <c r="P743">
        <v>0</v>
      </c>
      <c r="Q743">
        <v>6</v>
      </c>
      <c r="R743">
        <v>1</v>
      </c>
      <c r="V743" s="64"/>
      <c r="W743" s="64"/>
      <c r="X743" s="64"/>
      <c r="Y743" s="64"/>
      <c r="Z743" s="64"/>
      <c r="AA743" s="64"/>
      <c r="AB743" s="64"/>
      <c r="AC743" s="64"/>
    </row>
    <row r="744" spans="1:29" x14ac:dyDescent="0.25">
      <c r="A744" t="s">
        <v>290</v>
      </c>
      <c r="B744" s="55">
        <v>44652</v>
      </c>
      <c r="C744" s="55">
        <v>44655</v>
      </c>
      <c r="D744" t="s">
        <v>33</v>
      </c>
      <c r="E744">
        <v>5264</v>
      </c>
      <c r="F744">
        <v>44</v>
      </c>
      <c r="G744">
        <v>39</v>
      </c>
      <c r="H744">
        <v>1</v>
      </c>
      <c r="I744">
        <v>5</v>
      </c>
      <c r="J744">
        <v>2</v>
      </c>
      <c r="K744">
        <v>9</v>
      </c>
      <c r="L744">
        <v>5</v>
      </c>
      <c r="M744">
        <v>12</v>
      </c>
      <c r="N744">
        <v>14</v>
      </c>
      <c r="O744">
        <v>31</v>
      </c>
      <c r="P744">
        <v>0</v>
      </c>
      <c r="Q744">
        <v>9</v>
      </c>
      <c r="R744">
        <v>1</v>
      </c>
      <c r="V744" s="64"/>
      <c r="W744" s="64"/>
      <c r="X744" s="64"/>
      <c r="Y744" s="64"/>
      <c r="Z744" s="64"/>
      <c r="AA744" s="64"/>
      <c r="AB744" s="64"/>
      <c r="AC744" s="64"/>
    </row>
    <row r="745" spans="1:29" x14ac:dyDescent="0.25">
      <c r="A745" t="s">
        <v>290</v>
      </c>
      <c r="B745" s="55">
        <v>44652</v>
      </c>
      <c r="C745" s="55">
        <v>44655</v>
      </c>
      <c r="D745" t="s">
        <v>75</v>
      </c>
      <c r="E745">
        <v>3520</v>
      </c>
      <c r="F745">
        <v>43</v>
      </c>
      <c r="G745">
        <v>37</v>
      </c>
      <c r="H745">
        <v>1</v>
      </c>
      <c r="I745">
        <v>5</v>
      </c>
      <c r="J745">
        <v>15</v>
      </c>
      <c r="K745">
        <v>13</v>
      </c>
      <c r="L745">
        <v>3</v>
      </c>
      <c r="M745">
        <v>11</v>
      </c>
      <c r="N745">
        <v>12</v>
      </c>
      <c r="O745">
        <v>20</v>
      </c>
      <c r="P745">
        <v>0</v>
      </c>
      <c r="Q745">
        <v>2</v>
      </c>
      <c r="R745">
        <v>1</v>
      </c>
      <c r="V745" s="64"/>
      <c r="W745" s="64"/>
      <c r="X745" s="64"/>
      <c r="Y745" s="64"/>
      <c r="Z745" s="64"/>
      <c r="AA745" s="64"/>
      <c r="AB745" s="64"/>
      <c r="AC745" s="64"/>
    </row>
    <row r="746" spans="1:29" x14ac:dyDescent="0.25">
      <c r="A746" t="s">
        <v>290</v>
      </c>
      <c r="B746" s="55">
        <v>44652</v>
      </c>
      <c r="C746" s="55">
        <v>44655</v>
      </c>
      <c r="D746" t="s">
        <v>74</v>
      </c>
      <c r="E746">
        <v>4549</v>
      </c>
      <c r="F746">
        <v>53</v>
      </c>
      <c r="G746">
        <v>49</v>
      </c>
      <c r="H746">
        <v>4</v>
      </c>
      <c r="I746">
        <v>4</v>
      </c>
      <c r="J746">
        <v>20</v>
      </c>
      <c r="K746">
        <v>21</v>
      </c>
      <c r="L746">
        <v>24</v>
      </c>
      <c r="M746">
        <v>20</v>
      </c>
      <c r="N746">
        <v>22</v>
      </c>
      <c r="O746">
        <v>42</v>
      </c>
      <c r="P746">
        <v>0</v>
      </c>
      <c r="Q746">
        <v>15</v>
      </c>
      <c r="R746">
        <v>1</v>
      </c>
      <c r="V746" s="64"/>
      <c r="W746" s="64"/>
      <c r="X746" s="64"/>
      <c r="Y746" s="64"/>
      <c r="Z746" s="64"/>
      <c r="AA746" s="64"/>
      <c r="AB746" s="64"/>
      <c r="AC746" s="64"/>
    </row>
    <row r="747" spans="1:29" x14ac:dyDescent="0.25">
      <c r="A747" t="s">
        <v>290</v>
      </c>
      <c r="B747" s="55">
        <v>44652</v>
      </c>
      <c r="C747" s="55">
        <v>44655</v>
      </c>
      <c r="D747" t="s">
        <v>121</v>
      </c>
      <c r="E747">
        <v>4845</v>
      </c>
      <c r="F747">
        <v>49</v>
      </c>
      <c r="G747">
        <v>42</v>
      </c>
      <c r="H747">
        <v>2</v>
      </c>
      <c r="I747">
        <v>15</v>
      </c>
      <c r="J747">
        <v>10</v>
      </c>
      <c r="K747">
        <v>14</v>
      </c>
      <c r="L747">
        <v>7</v>
      </c>
      <c r="M747">
        <v>19</v>
      </c>
      <c r="N747">
        <v>19</v>
      </c>
      <c r="O747">
        <v>34</v>
      </c>
      <c r="P747">
        <v>0</v>
      </c>
      <c r="Q747">
        <v>10</v>
      </c>
      <c r="R747">
        <v>1</v>
      </c>
      <c r="V747" s="64"/>
      <c r="W747" s="64"/>
      <c r="X747" s="64"/>
      <c r="Y747" s="64"/>
      <c r="Z747" s="64"/>
      <c r="AA747" s="64"/>
      <c r="AB747" s="64"/>
      <c r="AC747" s="64"/>
    </row>
    <row r="748" spans="1:29" x14ac:dyDescent="0.25">
      <c r="A748" t="s">
        <v>290</v>
      </c>
      <c r="B748" s="55">
        <v>44652</v>
      </c>
      <c r="C748" s="55">
        <v>44655</v>
      </c>
      <c r="D748" t="s">
        <v>15</v>
      </c>
      <c r="E748">
        <v>5193</v>
      </c>
      <c r="F748">
        <v>43</v>
      </c>
      <c r="G748">
        <v>38</v>
      </c>
      <c r="H748">
        <v>5</v>
      </c>
      <c r="I748">
        <v>2</v>
      </c>
      <c r="J748">
        <v>8</v>
      </c>
      <c r="K748">
        <v>5</v>
      </c>
      <c r="L748">
        <v>7</v>
      </c>
      <c r="M748">
        <v>9</v>
      </c>
      <c r="N748">
        <v>8</v>
      </c>
      <c r="O748">
        <v>27</v>
      </c>
      <c r="P748">
        <v>0</v>
      </c>
      <c r="Q748">
        <v>4</v>
      </c>
      <c r="R748">
        <v>1</v>
      </c>
      <c r="V748" s="64"/>
      <c r="W748" s="64"/>
      <c r="X748" s="64"/>
      <c r="Y748" s="64"/>
      <c r="Z748" s="64"/>
      <c r="AA748" s="64"/>
      <c r="AB748" s="64"/>
      <c r="AC748" s="64"/>
    </row>
    <row r="749" spans="1:29" x14ac:dyDescent="0.25">
      <c r="A749" t="s">
        <v>290</v>
      </c>
      <c r="B749" s="55">
        <v>44682</v>
      </c>
      <c r="C749" s="55">
        <v>44687</v>
      </c>
      <c r="D749" t="s">
        <v>15</v>
      </c>
      <c r="E749">
        <v>5227</v>
      </c>
      <c r="F749">
        <v>43</v>
      </c>
      <c r="G749">
        <v>38</v>
      </c>
      <c r="H749">
        <v>7</v>
      </c>
      <c r="I749">
        <v>2</v>
      </c>
      <c r="J749">
        <v>10</v>
      </c>
      <c r="K749">
        <v>7</v>
      </c>
      <c r="L749">
        <v>9</v>
      </c>
      <c r="M749">
        <v>9</v>
      </c>
      <c r="N749">
        <v>8</v>
      </c>
      <c r="O749">
        <v>28</v>
      </c>
      <c r="P749">
        <v>0</v>
      </c>
      <c r="Q749">
        <v>5</v>
      </c>
      <c r="R749">
        <v>1</v>
      </c>
      <c r="V749" s="64"/>
      <c r="W749" s="64"/>
      <c r="X749" s="64"/>
      <c r="Y749" s="64"/>
      <c r="Z749" s="64"/>
      <c r="AA749" s="64"/>
      <c r="AB749" s="64"/>
      <c r="AC749" s="64"/>
    </row>
    <row r="750" spans="1:29" x14ac:dyDescent="0.25">
      <c r="A750" t="s">
        <v>290</v>
      </c>
      <c r="B750" s="55">
        <v>44682</v>
      </c>
      <c r="C750" s="55">
        <v>44687</v>
      </c>
      <c r="D750" t="s">
        <v>121</v>
      </c>
      <c r="E750">
        <v>4837</v>
      </c>
      <c r="F750">
        <v>50</v>
      </c>
      <c r="G750">
        <v>43</v>
      </c>
      <c r="H750">
        <v>4</v>
      </c>
      <c r="I750">
        <v>14</v>
      </c>
      <c r="J750">
        <v>11</v>
      </c>
      <c r="K750">
        <v>16</v>
      </c>
      <c r="L750">
        <v>10</v>
      </c>
      <c r="M750">
        <v>22</v>
      </c>
      <c r="N750">
        <v>23</v>
      </c>
      <c r="O750">
        <v>34</v>
      </c>
      <c r="P750">
        <v>0</v>
      </c>
      <c r="Q750">
        <v>10</v>
      </c>
      <c r="R750">
        <v>1</v>
      </c>
      <c r="V750" s="64"/>
      <c r="W750" s="64"/>
      <c r="X750" s="64"/>
      <c r="Y750" s="64"/>
      <c r="Z750" s="64"/>
      <c r="AA750" s="64"/>
      <c r="AB750" s="64"/>
      <c r="AC750" s="64"/>
    </row>
    <row r="751" spans="1:29" x14ac:dyDescent="0.25">
      <c r="A751" t="s">
        <v>290</v>
      </c>
      <c r="B751" s="55">
        <v>44682</v>
      </c>
      <c r="C751" s="55">
        <v>44687</v>
      </c>
      <c r="D751" t="s">
        <v>46</v>
      </c>
      <c r="E751">
        <v>5053</v>
      </c>
      <c r="F751">
        <v>20</v>
      </c>
      <c r="G751">
        <v>16</v>
      </c>
      <c r="H751">
        <v>4</v>
      </c>
      <c r="I751">
        <v>4</v>
      </c>
      <c r="J751">
        <v>10</v>
      </c>
      <c r="K751">
        <v>13</v>
      </c>
      <c r="L751">
        <v>6</v>
      </c>
      <c r="M751">
        <v>11</v>
      </c>
      <c r="N751">
        <v>11</v>
      </c>
      <c r="O751">
        <v>16</v>
      </c>
      <c r="P751">
        <v>0</v>
      </c>
      <c r="Q751">
        <v>3</v>
      </c>
      <c r="R751">
        <v>1</v>
      </c>
      <c r="V751" s="64"/>
      <c r="W751" s="64"/>
      <c r="X751" s="64"/>
      <c r="Y751" s="64"/>
      <c r="Z751" s="64"/>
      <c r="AA751" s="64"/>
      <c r="AB751" s="64"/>
      <c r="AC751" s="64"/>
    </row>
    <row r="752" spans="1:29" x14ac:dyDescent="0.25">
      <c r="A752" t="s">
        <v>290</v>
      </c>
      <c r="B752" s="55">
        <v>44682</v>
      </c>
      <c r="C752" s="55">
        <v>44687</v>
      </c>
      <c r="D752" t="s">
        <v>33</v>
      </c>
      <c r="E752">
        <v>5285</v>
      </c>
      <c r="F752">
        <v>46</v>
      </c>
      <c r="G752">
        <v>41</v>
      </c>
      <c r="H752">
        <v>1</v>
      </c>
      <c r="I752">
        <v>5</v>
      </c>
      <c r="J752">
        <v>2</v>
      </c>
      <c r="K752">
        <v>11</v>
      </c>
      <c r="L752">
        <v>7</v>
      </c>
      <c r="M752">
        <v>13</v>
      </c>
      <c r="N752">
        <v>16</v>
      </c>
      <c r="O752">
        <v>33</v>
      </c>
      <c r="P752">
        <v>0</v>
      </c>
      <c r="Q752">
        <v>12</v>
      </c>
      <c r="R752">
        <v>1</v>
      </c>
      <c r="V752" s="64"/>
      <c r="W752" s="64"/>
      <c r="X752" s="64"/>
      <c r="Y752" s="64"/>
      <c r="Z752" s="64"/>
      <c r="AA752" s="64"/>
      <c r="AB752" s="64"/>
      <c r="AC752" s="64"/>
    </row>
    <row r="753" spans="1:29" x14ac:dyDescent="0.25">
      <c r="A753" t="s">
        <v>290</v>
      </c>
      <c r="B753" s="55">
        <v>44682</v>
      </c>
      <c r="C753" s="55">
        <v>44687</v>
      </c>
      <c r="D753" t="s">
        <v>39</v>
      </c>
      <c r="E753">
        <v>7901</v>
      </c>
      <c r="F753">
        <v>38</v>
      </c>
      <c r="G753">
        <v>36</v>
      </c>
      <c r="H753">
        <v>5</v>
      </c>
      <c r="I753">
        <v>7</v>
      </c>
      <c r="J753">
        <v>17</v>
      </c>
      <c r="K753">
        <v>20</v>
      </c>
      <c r="L753">
        <v>10</v>
      </c>
      <c r="M753">
        <v>20</v>
      </c>
      <c r="N753">
        <v>20</v>
      </c>
      <c r="O753">
        <v>32</v>
      </c>
      <c r="P753">
        <v>0</v>
      </c>
      <c r="Q753">
        <v>11</v>
      </c>
      <c r="R753">
        <v>1</v>
      </c>
      <c r="V753" s="64"/>
      <c r="W753" s="64"/>
      <c r="X753" s="64"/>
      <c r="Y753" s="64"/>
      <c r="Z753" s="64"/>
      <c r="AA753" s="64"/>
      <c r="AB753" s="64"/>
      <c r="AC753" s="64"/>
    </row>
    <row r="754" spans="1:29" x14ac:dyDescent="0.25">
      <c r="A754" t="s">
        <v>290</v>
      </c>
      <c r="B754" s="55">
        <v>44682</v>
      </c>
      <c r="C754" s="55">
        <v>44687</v>
      </c>
      <c r="D754" t="s">
        <v>23</v>
      </c>
      <c r="E754">
        <v>6599</v>
      </c>
      <c r="F754">
        <v>49</v>
      </c>
      <c r="G754">
        <v>49</v>
      </c>
      <c r="H754">
        <v>11</v>
      </c>
      <c r="I754">
        <v>3</v>
      </c>
      <c r="J754">
        <v>27</v>
      </c>
      <c r="K754">
        <v>33</v>
      </c>
      <c r="L754">
        <v>29</v>
      </c>
      <c r="M754">
        <v>18</v>
      </c>
      <c r="N754">
        <v>15</v>
      </c>
      <c r="O754">
        <v>45</v>
      </c>
      <c r="P754">
        <v>0</v>
      </c>
      <c r="Q754">
        <v>8</v>
      </c>
      <c r="R754">
        <v>1</v>
      </c>
      <c r="V754" s="64"/>
      <c r="W754" s="64"/>
      <c r="X754" s="64"/>
      <c r="Y754" s="64"/>
      <c r="Z754" s="64"/>
      <c r="AA754" s="64"/>
      <c r="AB754" s="64"/>
      <c r="AC754" s="64"/>
    </row>
    <row r="755" spans="1:29" x14ac:dyDescent="0.25">
      <c r="A755" t="s">
        <v>290</v>
      </c>
      <c r="B755" s="55">
        <v>44682</v>
      </c>
      <c r="C755" s="55">
        <v>44687</v>
      </c>
      <c r="D755" t="s">
        <v>21</v>
      </c>
      <c r="E755">
        <v>8083</v>
      </c>
      <c r="F755">
        <v>71</v>
      </c>
      <c r="G755">
        <v>66</v>
      </c>
      <c r="H755">
        <v>8</v>
      </c>
      <c r="I755">
        <v>6</v>
      </c>
      <c r="J755">
        <v>21</v>
      </c>
      <c r="K755">
        <v>30</v>
      </c>
      <c r="L755">
        <v>27</v>
      </c>
      <c r="M755">
        <v>22</v>
      </c>
      <c r="N755">
        <v>27</v>
      </c>
      <c r="O755">
        <v>54</v>
      </c>
      <c r="P755">
        <v>0</v>
      </c>
      <c r="Q755">
        <v>23</v>
      </c>
      <c r="R755">
        <v>1</v>
      </c>
      <c r="V755" s="64"/>
      <c r="W755" s="64"/>
      <c r="X755" s="64"/>
      <c r="Y755" s="64"/>
      <c r="Z755" s="64"/>
      <c r="AA755" s="64"/>
      <c r="AB755" s="64"/>
      <c r="AC755" s="64"/>
    </row>
    <row r="756" spans="1:29" x14ac:dyDescent="0.25">
      <c r="A756" t="s">
        <v>290</v>
      </c>
      <c r="B756" s="55">
        <v>44682</v>
      </c>
      <c r="C756" s="55">
        <v>44687</v>
      </c>
      <c r="D756" t="s">
        <v>74</v>
      </c>
      <c r="E756">
        <v>4539</v>
      </c>
      <c r="F756">
        <v>52</v>
      </c>
      <c r="G756">
        <v>48</v>
      </c>
      <c r="H756">
        <v>4</v>
      </c>
      <c r="I756">
        <v>6</v>
      </c>
      <c r="J756">
        <v>19</v>
      </c>
      <c r="K756">
        <v>22</v>
      </c>
      <c r="L756">
        <v>25</v>
      </c>
      <c r="M756">
        <v>18</v>
      </c>
      <c r="N756">
        <v>20</v>
      </c>
      <c r="O756">
        <v>41</v>
      </c>
      <c r="P756">
        <v>0</v>
      </c>
      <c r="Q756">
        <v>17</v>
      </c>
      <c r="R756">
        <v>1</v>
      </c>
      <c r="V756" s="64"/>
      <c r="W756" s="64"/>
      <c r="X756" s="64"/>
      <c r="Y756" s="64"/>
      <c r="Z756" s="64"/>
      <c r="AA756" s="64"/>
      <c r="AB756" s="64"/>
      <c r="AC756" s="64"/>
    </row>
    <row r="757" spans="1:29" x14ac:dyDescent="0.25">
      <c r="A757" t="s">
        <v>290</v>
      </c>
      <c r="B757" s="55">
        <v>44682</v>
      </c>
      <c r="C757" s="55">
        <v>44687</v>
      </c>
      <c r="D757" t="s">
        <v>75</v>
      </c>
      <c r="E757">
        <v>3543</v>
      </c>
      <c r="F757">
        <v>43</v>
      </c>
      <c r="G757">
        <v>37</v>
      </c>
      <c r="H757">
        <v>2</v>
      </c>
      <c r="I757">
        <v>6</v>
      </c>
      <c r="J757">
        <v>16</v>
      </c>
      <c r="K757">
        <v>13</v>
      </c>
      <c r="L757">
        <v>3</v>
      </c>
      <c r="M757">
        <v>13</v>
      </c>
      <c r="N757">
        <v>12</v>
      </c>
      <c r="O757">
        <v>23</v>
      </c>
      <c r="P757">
        <v>0</v>
      </c>
      <c r="Q757">
        <v>2</v>
      </c>
      <c r="R757">
        <v>1</v>
      </c>
      <c r="V757" s="64"/>
      <c r="W757" s="64"/>
      <c r="X757" s="64"/>
      <c r="Y757" s="64"/>
      <c r="Z757" s="64"/>
      <c r="AA757" s="64"/>
      <c r="AB757" s="64"/>
      <c r="AC757" s="64"/>
    </row>
    <row r="758" spans="1:29" x14ac:dyDescent="0.25">
      <c r="A758" t="s">
        <v>290</v>
      </c>
      <c r="B758" s="55">
        <v>44682</v>
      </c>
      <c r="C758" s="55">
        <v>44687</v>
      </c>
      <c r="D758" t="s">
        <v>54</v>
      </c>
      <c r="E758">
        <v>12438</v>
      </c>
      <c r="F758">
        <v>104</v>
      </c>
      <c r="G758">
        <v>99</v>
      </c>
      <c r="H758">
        <v>4</v>
      </c>
      <c r="I758">
        <v>8</v>
      </c>
      <c r="J758">
        <v>27</v>
      </c>
      <c r="K758">
        <v>30</v>
      </c>
      <c r="L758">
        <v>37</v>
      </c>
      <c r="M758">
        <v>32</v>
      </c>
      <c r="N758">
        <v>38</v>
      </c>
      <c r="O758">
        <v>72</v>
      </c>
      <c r="P758">
        <v>0</v>
      </c>
      <c r="Q758">
        <v>21</v>
      </c>
      <c r="R758">
        <v>1</v>
      </c>
      <c r="V758" s="64"/>
      <c r="W758" s="64"/>
      <c r="X758" s="64"/>
      <c r="Y758" s="64"/>
      <c r="Z758" s="64"/>
      <c r="AA758" s="64"/>
      <c r="AB758" s="64"/>
      <c r="AC758" s="64"/>
    </row>
    <row r="759" spans="1:29" x14ac:dyDescent="0.25">
      <c r="A759" t="s">
        <v>290</v>
      </c>
      <c r="B759" s="55">
        <v>44682</v>
      </c>
      <c r="C759" s="55">
        <v>44687</v>
      </c>
      <c r="D759" t="s">
        <v>55</v>
      </c>
      <c r="E759">
        <v>9931</v>
      </c>
      <c r="F759">
        <v>61</v>
      </c>
      <c r="G759">
        <v>56</v>
      </c>
      <c r="H759">
        <v>4</v>
      </c>
      <c r="I759">
        <v>7</v>
      </c>
      <c r="J759">
        <v>23</v>
      </c>
      <c r="K759">
        <v>32</v>
      </c>
      <c r="L759">
        <v>9</v>
      </c>
      <c r="M759">
        <v>29</v>
      </c>
      <c r="N759">
        <v>26</v>
      </c>
      <c r="O759">
        <v>53</v>
      </c>
      <c r="P759">
        <v>0</v>
      </c>
      <c r="Q759">
        <v>9</v>
      </c>
      <c r="R759">
        <v>1</v>
      </c>
      <c r="V759" s="64"/>
      <c r="W759" s="64"/>
      <c r="X759" s="64"/>
      <c r="Y759" s="64"/>
      <c r="Z759" s="64"/>
      <c r="AA759" s="64"/>
      <c r="AB759" s="64"/>
      <c r="AC759" s="64"/>
    </row>
    <row r="760" spans="1:29" x14ac:dyDescent="0.25">
      <c r="A760" t="s">
        <v>290</v>
      </c>
      <c r="B760" s="55">
        <v>44682</v>
      </c>
      <c r="C760" s="55">
        <v>44687</v>
      </c>
      <c r="D760" t="s">
        <v>116</v>
      </c>
      <c r="E760">
        <v>5135</v>
      </c>
      <c r="F760">
        <v>57</v>
      </c>
      <c r="G760">
        <v>55</v>
      </c>
      <c r="H760">
        <v>15</v>
      </c>
      <c r="I760">
        <v>11</v>
      </c>
      <c r="J760">
        <v>30</v>
      </c>
      <c r="K760">
        <v>28</v>
      </c>
      <c r="L760">
        <v>24</v>
      </c>
      <c r="M760">
        <v>31</v>
      </c>
      <c r="N760">
        <v>30</v>
      </c>
      <c r="O760">
        <v>46</v>
      </c>
      <c r="P760">
        <v>0</v>
      </c>
      <c r="Q760">
        <v>14</v>
      </c>
      <c r="R760">
        <v>1</v>
      </c>
      <c r="V760" s="64"/>
      <c r="W760" s="64"/>
      <c r="X760" s="64"/>
      <c r="Y760" s="64"/>
      <c r="Z760" s="64"/>
      <c r="AA760" s="64"/>
      <c r="AB760" s="64"/>
      <c r="AC760" s="64"/>
    </row>
    <row r="761" spans="1:29" x14ac:dyDescent="0.25">
      <c r="A761" t="s">
        <v>290</v>
      </c>
      <c r="B761" s="55">
        <v>44682</v>
      </c>
      <c r="C761" s="55">
        <v>44687</v>
      </c>
      <c r="D761" t="s">
        <v>76</v>
      </c>
      <c r="E761">
        <v>5050</v>
      </c>
      <c r="F761">
        <v>31</v>
      </c>
      <c r="G761">
        <v>30</v>
      </c>
      <c r="H761">
        <v>7</v>
      </c>
      <c r="I761">
        <v>4</v>
      </c>
      <c r="J761">
        <v>11</v>
      </c>
      <c r="K761">
        <v>12</v>
      </c>
      <c r="L761">
        <v>10</v>
      </c>
      <c r="M761">
        <v>14</v>
      </c>
      <c r="N761">
        <v>13</v>
      </c>
      <c r="O761">
        <v>29</v>
      </c>
      <c r="P761">
        <v>0</v>
      </c>
      <c r="Q761">
        <v>14</v>
      </c>
      <c r="R761">
        <v>1</v>
      </c>
      <c r="V761" s="64"/>
      <c r="W761" s="64"/>
      <c r="X761" s="64"/>
      <c r="Y761" s="64"/>
      <c r="Z761" s="64"/>
      <c r="AA761" s="64"/>
      <c r="AB761" s="64"/>
      <c r="AC761" s="64"/>
    </row>
    <row r="762" spans="1:29" x14ac:dyDescent="0.25">
      <c r="A762" t="s">
        <v>290</v>
      </c>
      <c r="B762" s="55">
        <v>44682</v>
      </c>
      <c r="C762" s="55">
        <v>44687</v>
      </c>
      <c r="D762" t="s">
        <v>79</v>
      </c>
      <c r="E762">
        <v>5745</v>
      </c>
      <c r="F762">
        <v>35</v>
      </c>
      <c r="G762">
        <v>32</v>
      </c>
      <c r="H762">
        <v>3</v>
      </c>
      <c r="I762">
        <v>1</v>
      </c>
      <c r="J762">
        <v>8</v>
      </c>
      <c r="K762">
        <v>10</v>
      </c>
      <c r="L762">
        <v>11</v>
      </c>
      <c r="M762">
        <v>7</v>
      </c>
      <c r="N762">
        <v>11</v>
      </c>
      <c r="O762">
        <v>25</v>
      </c>
      <c r="P762">
        <v>0</v>
      </c>
      <c r="Q762">
        <v>10</v>
      </c>
      <c r="R762">
        <v>1</v>
      </c>
      <c r="V762" s="64"/>
      <c r="W762" s="64"/>
      <c r="X762" s="64"/>
      <c r="Y762" s="64"/>
      <c r="Z762" s="64"/>
      <c r="AA762" s="64"/>
      <c r="AB762" s="64"/>
      <c r="AC762" s="64"/>
    </row>
    <row r="763" spans="1:29" x14ac:dyDescent="0.25">
      <c r="A763" t="s">
        <v>290</v>
      </c>
      <c r="B763" s="55">
        <v>44682</v>
      </c>
      <c r="C763" s="55">
        <v>44687</v>
      </c>
      <c r="D763" t="s">
        <v>86</v>
      </c>
      <c r="E763">
        <v>5928</v>
      </c>
      <c r="F763">
        <v>50</v>
      </c>
      <c r="G763">
        <v>41</v>
      </c>
      <c r="H763">
        <v>6</v>
      </c>
      <c r="I763">
        <v>5</v>
      </c>
      <c r="J763">
        <v>13</v>
      </c>
      <c r="K763">
        <v>15</v>
      </c>
      <c r="L763">
        <v>12</v>
      </c>
      <c r="M763">
        <v>11</v>
      </c>
      <c r="N763">
        <v>13</v>
      </c>
      <c r="O763">
        <v>35</v>
      </c>
      <c r="P763">
        <v>0</v>
      </c>
      <c r="Q763">
        <v>7</v>
      </c>
      <c r="R763">
        <v>1</v>
      </c>
      <c r="V763" s="64"/>
      <c r="W763" s="64"/>
      <c r="X763" s="64"/>
      <c r="Y763" s="64"/>
      <c r="Z763" s="64"/>
      <c r="AA763" s="64"/>
      <c r="AB763" s="64"/>
      <c r="AC763" s="64"/>
    </row>
    <row r="764" spans="1:29" x14ac:dyDescent="0.25">
      <c r="A764" t="s">
        <v>290</v>
      </c>
      <c r="B764" s="55">
        <v>44682</v>
      </c>
      <c r="C764" s="55">
        <v>44687</v>
      </c>
      <c r="D764" t="s">
        <v>144</v>
      </c>
      <c r="E764">
        <v>5396</v>
      </c>
      <c r="F764">
        <v>33</v>
      </c>
      <c r="G764">
        <v>33</v>
      </c>
      <c r="H764">
        <v>11</v>
      </c>
      <c r="I764">
        <v>3</v>
      </c>
      <c r="J764">
        <v>19</v>
      </c>
      <c r="K764">
        <v>19</v>
      </c>
      <c r="L764">
        <v>18</v>
      </c>
      <c r="M764">
        <v>18</v>
      </c>
      <c r="N764">
        <v>19</v>
      </c>
      <c r="O764">
        <v>27</v>
      </c>
      <c r="P764">
        <v>0</v>
      </c>
      <c r="Q764">
        <v>3</v>
      </c>
      <c r="R764">
        <v>1</v>
      </c>
      <c r="V764" s="64"/>
      <c r="W764" s="64"/>
      <c r="X764" s="64"/>
      <c r="Y764" s="64"/>
      <c r="Z764" s="64"/>
      <c r="AA764" s="64"/>
      <c r="AB764" s="64"/>
      <c r="AC764" s="64"/>
    </row>
    <row r="765" spans="1:29" x14ac:dyDescent="0.25">
      <c r="A765" t="s">
        <v>290</v>
      </c>
      <c r="B765" s="55">
        <v>44682</v>
      </c>
      <c r="C765" s="55">
        <v>44687</v>
      </c>
      <c r="D765" t="s">
        <v>27</v>
      </c>
      <c r="E765">
        <v>6598</v>
      </c>
      <c r="F765">
        <v>78</v>
      </c>
      <c r="G765">
        <v>77</v>
      </c>
      <c r="H765">
        <v>15</v>
      </c>
      <c r="I765">
        <v>5</v>
      </c>
      <c r="J765">
        <v>62</v>
      </c>
      <c r="K765">
        <v>65</v>
      </c>
      <c r="L765">
        <v>23</v>
      </c>
      <c r="M765">
        <v>29</v>
      </c>
      <c r="N765">
        <v>29</v>
      </c>
      <c r="O765">
        <v>72</v>
      </c>
      <c r="P765">
        <v>0</v>
      </c>
      <c r="Q765">
        <v>22</v>
      </c>
      <c r="R765">
        <v>1</v>
      </c>
      <c r="V765" s="64"/>
      <c r="W765" s="64"/>
      <c r="X765" s="64"/>
      <c r="Y765" s="64"/>
      <c r="Z765" s="64"/>
      <c r="AA765" s="64"/>
      <c r="AB765" s="64"/>
      <c r="AC765" s="64"/>
    </row>
    <row r="766" spans="1:29" x14ac:dyDescent="0.25">
      <c r="A766" t="s">
        <v>290</v>
      </c>
      <c r="B766" s="55">
        <v>44713</v>
      </c>
      <c r="C766" s="55">
        <v>44718</v>
      </c>
      <c r="D766" t="s">
        <v>15</v>
      </c>
      <c r="E766">
        <v>5264</v>
      </c>
      <c r="F766">
        <v>43</v>
      </c>
      <c r="G766">
        <v>38</v>
      </c>
      <c r="H766">
        <v>7</v>
      </c>
      <c r="I766">
        <v>2</v>
      </c>
      <c r="J766">
        <v>10</v>
      </c>
      <c r="K766">
        <v>7</v>
      </c>
      <c r="L766">
        <v>9</v>
      </c>
      <c r="M766">
        <v>10</v>
      </c>
      <c r="N766">
        <v>9</v>
      </c>
      <c r="O766">
        <v>28</v>
      </c>
      <c r="P766">
        <v>0</v>
      </c>
      <c r="Q766">
        <v>5</v>
      </c>
      <c r="R766">
        <v>1</v>
      </c>
      <c r="V766" s="64"/>
      <c r="W766" s="64"/>
      <c r="X766" s="64"/>
      <c r="Y766" s="64"/>
      <c r="Z766" s="64"/>
      <c r="AA766" s="64"/>
      <c r="AB766" s="64"/>
      <c r="AC766" s="64"/>
    </row>
    <row r="767" spans="1:29" x14ac:dyDescent="0.25">
      <c r="A767" t="s">
        <v>290</v>
      </c>
      <c r="B767" s="55">
        <v>44713</v>
      </c>
      <c r="C767" s="55">
        <v>44718</v>
      </c>
      <c r="D767" t="s">
        <v>46</v>
      </c>
      <c r="E767">
        <v>5055</v>
      </c>
      <c r="F767">
        <v>19</v>
      </c>
      <c r="G767">
        <v>15</v>
      </c>
      <c r="H767">
        <v>4</v>
      </c>
      <c r="I767">
        <v>3</v>
      </c>
      <c r="J767">
        <v>10</v>
      </c>
      <c r="K767">
        <v>13</v>
      </c>
      <c r="L767">
        <v>6</v>
      </c>
      <c r="M767">
        <v>12</v>
      </c>
      <c r="N767">
        <v>11</v>
      </c>
      <c r="O767">
        <v>15</v>
      </c>
      <c r="P767">
        <v>0</v>
      </c>
      <c r="Q767">
        <v>2</v>
      </c>
      <c r="R767">
        <v>1</v>
      </c>
      <c r="V767" s="64"/>
      <c r="W767" s="64"/>
      <c r="X767" s="64"/>
      <c r="Y767" s="64"/>
      <c r="Z767" s="64"/>
      <c r="AA767" s="64"/>
      <c r="AB767" s="64"/>
      <c r="AC767" s="64"/>
    </row>
    <row r="768" spans="1:29" x14ac:dyDescent="0.25">
      <c r="A768" t="s">
        <v>290</v>
      </c>
      <c r="B768" s="55">
        <v>44713</v>
      </c>
      <c r="C768" s="55">
        <v>44718</v>
      </c>
      <c r="D768" t="s">
        <v>21</v>
      </c>
      <c r="E768">
        <v>8021</v>
      </c>
      <c r="F768">
        <v>72</v>
      </c>
      <c r="G768">
        <v>67</v>
      </c>
      <c r="H768">
        <v>7</v>
      </c>
      <c r="I768">
        <v>5</v>
      </c>
      <c r="J768">
        <v>20</v>
      </c>
      <c r="K768">
        <v>34</v>
      </c>
      <c r="L768">
        <v>28</v>
      </c>
      <c r="M768">
        <v>25</v>
      </c>
      <c r="N768">
        <v>30</v>
      </c>
      <c r="O768">
        <v>55</v>
      </c>
      <c r="P768">
        <v>0</v>
      </c>
      <c r="Q768">
        <v>25</v>
      </c>
      <c r="R768">
        <v>1</v>
      </c>
      <c r="V768" s="64"/>
      <c r="W768" s="64"/>
      <c r="X768" s="64"/>
      <c r="Y768" s="64"/>
      <c r="Z768" s="64"/>
      <c r="AA768" s="64"/>
      <c r="AB768" s="64"/>
      <c r="AC768" s="64"/>
    </row>
    <row r="769" spans="1:29" x14ac:dyDescent="0.25">
      <c r="A769" t="s">
        <v>290</v>
      </c>
      <c r="B769" s="55">
        <v>44713</v>
      </c>
      <c r="C769" s="55">
        <v>44718</v>
      </c>
      <c r="D769" t="s">
        <v>28</v>
      </c>
      <c r="E769">
        <v>4869</v>
      </c>
      <c r="F769">
        <v>40</v>
      </c>
      <c r="G769">
        <v>38</v>
      </c>
      <c r="H769">
        <v>6</v>
      </c>
      <c r="I769">
        <v>16</v>
      </c>
      <c r="J769">
        <v>22</v>
      </c>
      <c r="K769">
        <v>18</v>
      </c>
      <c r="L769">
        <v>10</v>
      </c>
      <c r="M769">
        <v>15</v>
      </c>
      <c r="N769">
        <v>19</v>
      </c>
      <c r="O769">
        <v>31</v>
      </c>
      <c r="P769">
        <v>0</v>
      </c>
      <c r="Q769">
        <v>5</v>
      </c>
      <c r="R769">
        <v>1</v>
      </c>
      <c r="V769" s="64"/>
      <c r="W769" s="64"/>
      <c r="X769" s="64"/>
      <c r="Y769" s="64"/>
      <c r="Z769" s="64"/>
      <c r="AA769" s="64"/>
      <c r="AB769" s="64"/>
      <c r="AC769" s="64"/>
    </row>
    <row r="770" spans="1:29" x14ac:dyDescent="0.25">
      <c r="A770" t="s">
        <v>290</v>
      </c>
      <c r="B770" s="55">
        <v>44713</v>
      </c>
      <c r="C770" s="55">
        <v>44718</v>
      </c>
      <c r="D770" t="s">
        <v>30</v>
      </c>
      <c r="E770">
        <v>4472</v>
      </c>
      <c r="F770">
        <v>40</v>
      </c>
      <c r="G770">
        <v>34</v>
      </c>
      <c r="H770">
        <v>7</v>
      </c>
      <c r="I770">
        <v>8</v>
      </c>
      <c r="J770">
        <v>17</v>
      </c>
      <c r="K770">
        <v>15</v>
      </c>
      <c r="L770">
        <v>14</v>
      </c>
      <c r="M770">
        <v>11</v>
      </c>
      <c r="N770">
        <v>15</v>
      </c>
      <c r="O770">
        <v>28</v>
      </c>
      <c r="P770">
        <v>0</v>
      </c>
      <c r="Q770">
        <v>13</v>
      </c>
      <c r="R770">
        <v>1</v>
      </c>
      <c r="V770" s="64"/>
      <c r="W770" s="64"/>
      <c r="X770" s="64"/>
      <c r="Y770" s="64"/>
      <c r="Z770" s="64"/>
      <c r="AA770" s="64"/>
      <c r="AB770" s="64"/>
      <c r="AC770" s="64"/>
    </row>
    <row r="771" spans="1:29" x14ac:dyDescent="0.25">
      <c r="A771" t="s">
        <v>290</v>
      </c>
      <c r="B771" s="55">
        <v>44713</v>
      </c>
      <c r="C771" s="55">
        <v>44718</v>
      </c>
      <c r="D771" t="s">
        <v>33</v>
      </c>
      <c r="E771">
        <v>5305</v>
      </c>
      <c r="F771">
        <v>46</v>
      </c>
      <c r="G771">
        <v>41</v>
      </c>
      <c r="H771">
        <v>2</v>
      </c>
      <c r="I771">
        <v>5</v>
      </c>
      <c r="J771">
        <v>3</v>
      </c>
      <c r="K771">
        <v>13</v>
      </c>
      <c r="L771">
        <v>8</v>
      </c>
      <c r="M771">
        <v>14</v>
      </c>
      <c r="N771">
        <v>16</v>
      </c>
      <c r="O771">
        <v>34</v>
      </c>
      <c r="P771">
        <v>0</v>
      </c>
      <c r="Q771">
        <v>14</v>
      </c>
      <c r="R771">
        <v>1</v>
      </c>
      <c r="V771" s="64"/>
      <c r="W771" s="64"/>
      <c r="X771" s="64"/>
      <c r="Y771" s="64"/>
      <c r="Z771" s="64"/>
      <c r="AA771" s="64"/>
      <c r="AB771" s="64"/>
      <c r="AC771" s="64"/>
    </row>
    <row r="772" spans="1:29" x14ac:dyDescent="0.25">
      <c r="A772" t="s">
        <v>290</v>
      </c>
      <c r="B772" s="55">
        <v>44713</v>
      </c>
      <c r="C772" s="55">
        <v>44718</v>
      </c>
      <c r="D772" t="s">
        <v>34</v>
      </c>
      <c r="E772">
        <v>5230</v>
      </c>
      <c r="F772">
        <v>36</v>
      </c>
      <c r="G772">
        <v>35</v>
      </c>
      <c r="H772">
        <v>6</v>
      </c>
      <c r="I772">
        <v>7</v>
      </c>
      <c r="J772">
        <v>22</v>
      </c>
      <c r="K772">
        <v>19</v>
      </c>
      <c r="L772">
        <v>10</v>
      </c>
      <c r="M772">
        <v>20</v>
      </c>
      <c r="N772">
        <v>22</v>
      </c>
      <c r="O772">
        <v>33</v>
      </c>
      <c r="P772">
        <v>0</v>
      </c>
      <c r="Q772">
        <v>11</v>
      </c>
      <c r="R772">
        <v>1</v>
      </c>
      <c r="V772" s="64"/>
      <c r="W772" s="64"/>
      <c r="X772" s="64"/>
      <c r="Y772" s="64"/>
      <c r="Z772" s="64"/>
      <c r="AA772" s="64"/>
      <c r="AB772" s="64"/>
      <c r="AC772" s="64"/>
    </row>
    <row r="773" spans="1:29" x14ac:dyDescent="0.25">
      <c r="A773" t="s">
        <v>290</v>
      </c>
      <c r="B773" s="55">
        <v>44713</v>
      </c>
      <c r="C773" s="55">
        <v>44718</v>
      </c>
      <c r="D773" t="s">
        <v>23</v>
      </c>
      <c r="E773">
        <v>6641</v>
      </c>
      <c r="F773">
        <v>49</v>
      </c>
      <c r="G773">
        <v>49</v>
      </c>
      <c r="H773">
        <v>11</v>
      </c>
      <c r="I773">
        <v>3</v>
      </c>
      <c r="J773">
        <v>27</v>
      </c>
      <c r="K773">
        <v>33</v>
      </c>
      <c r="L773">
        <v>29</v>
      </c>
      <c r="M773">
        <v>19</v>
      </c>
      <c r="N773">
        <v>16</v>
      </c>
      <c r="O773">
        <v>45</v>
      </c>
      <c r="P773">
        <v>0</v>
      </c>
      <c r="Q773">
        <v>10</v>
      </c>
      <c r="R773">
        <v>1</v>
      </c>
      <c r="V773" s="64"/>
      <c r="W773" s="64"/>
      <c r="X773" s="64"/>
      <c r="Y773" s="64"/>
      <c r="Z773" s="64"/>
      <c r="AA773" s="64"/>
      <c r="AB773" s="64"/>
      <c r="AC773" s="64"/>
    </row>
    <row r="774" spans="1:29" x14ac:dyDescent="0.25">
      <c r="A774" t="s">
        <v>290</v>
      </c>
      <c r="B774" s="55">
        <v>44713</v>
      </c>
      <c r="C774" s="55">
        <v>44718</v>
      </c>
      <c r="D774" t="s">
        <v>75</v>
      </c>
      <c r="E774">
        <v>3556</v>
      </c>
      <c r="F774">
        <v>43</v>
      </c>
      <c r="G774">
        <v>37</v>
      </c>
      <c r="H774">
        <v>2</v>
      </c>
      <c r="I774">
        <v>6</v>
      </c>
      <c r="J774">
        <v>16</v>
      </c>
      <c r="K774">
        <v>13</v>
      </c>
      <c r="L774">
        <v>3</v>
      </c>
      <c r="M774">
        <v>15</v>
      </c>
      <c r="N774">
        <v>14</v>
      </c>
      <c r="O774">
        <v>23</v>
      </c>
      <c r="P774">
        <v>0</v>
      </c>
      <c r="Q774">
        <v>2</v>
      </c>
      <c r="R774">
        <v>1</v>
      </c>
      <c r="V774" s="64"/>
      <c r="W774" s="64"/>
      <c r="X774" s="64"/>
      <c r="Y774" s="64"/>
      <c r="Z774" s="64"/>
      <c r="AA774" s="64"/>
      <c r="AB774" s="64"/>
      <c r="AC774" s="64"/>
    </row>
    <row r="775" spans="1:29" x14ac:dyDescent="0.25">
      <c r="A775" t="s">
        <v>290</v>
      </c>
      <c r="B775" s="55">
        <v>44713</v>
      </c>
      <c r="C775" s="55">
        <v>44718</v>
      </c>
      <c r="D775" t="s">
        <v>55</v>
      </c>
      <c r="E775">
        <v>9909</v>
      </c>
      <c r="F775">
        <v>62</v>
      </c>
      <c r="G775">
        <v>57</v>
      </c>
      <c r="H775">
        <v>4</v>
      </c>
      <c r="I775">
        <v>10</v>
      </c>
      <c r="J775">
        <v>25</v>
      </c>
      <c r="K775">
        <v>34</v>
      </c>
      <c r="L775">
        <v>10</v>
      </c>
      <c r="M775">
        <v>30</v>
      </c>
      <c r="N775">
        <v>29</v>
      </c>
      <c r="O775">
        <v>54</v>
      </c>
      <c r="P775">
        <v>0</v>
      </c>
      <c r="Q775">
        <v>11</v>
      </c>
      <c r="R775">
        <v>1</v>
      </c>
      <c r="V775" s="64"/>
      <c r="W775" s="64"/>
      <c r="X775" s="64"/>
      <c r="Y775" s="64"/>
      <c r="Z775" s="64"/>
      <c r="AA775" s="64"/>
      <c r="AB775" s="64"/>
      <c r="AC775" s="64"/>
    </row>
    <row r="776" spans="1:29" x14ac:dyDescent="0.25">
      <c r="A776" t="s">
        <v>290</v>
      </c>
      <c r="B776" s="55">
        <v>44713</v>
      </c>
      <c r="C776" s="55">
        <v>44718</v>
      </c>
      <c r="D776" t="s">
        <v>59</v>
      </c>
      <c r="E776">
        <v>7204</v>
      </c>
      <c r="F776">
        <v>65</v>
      </c>
      <c r="G776">
        <v>62</v>
      </c>
      <c r="H776">
        <v>2</v>
      </c>
      <c r="I776">
        <v>8</v>
      </c>
      <c r="J776">
        <v>14</v>
      </c>
      <c r="K776">
        <v>28</v>
      </c>
      <c r="L776">
        <v>11</v>
      </c>
      <c r="M776">
        <v>32</v>
      </c>
      <c r="N776">
        <v>30</v>
      </c>
      <c r="O776">
        <v>55</v>
      </c>
      <c r="P776">
        <v>0</v>
      </c>
      <c r="Q776">
        <v>11</v>
      </c>
      <c r="R776">
        <v>1</v>
      </c>
      <c r="V776" s="64"/>
      <c r="W776" s="64"/>
      <c r="X776" s="64"/>
      <c r="Y776" s="64"/>
      <c r="Z776" s="64"/>
      <c r="AA776" s="64"/>
      <c r="AB776" s="64"/>
      <c r="AC776" s="64"/>
    </row>
    <row r="777" spans="1:29" x14ac:dyDescent="0.25">
      <c r="A777" t="s">
        <v>290</v>
      </c>
      <c r="B777" s="55">
        <v>44713</v>
      </c>
      <c r="C777" s="55">
        <v>44718</v>
      </c>
      <c r="D777" t="s">
        <v>79</v>
      </c>
      <c r="E777">
        <v>5760</v>
      </c>
      <c r="F777">
        <v>35</v>
      </c>
      <c r="G777">
        <v>32</v>
      </c>
      <c r="H777">
        <v>4</v>
      </c>
      <c r="I777">
        <v>3</v>
      </c>
      <c r="J777">
        <v>8</v>
      </c>
      <c r="K777">
        <v>10</v>
      </c>
      <c r="L777">
        <v>12</v>
      </c>
      <c r="M777">
        <v>9</v>
      </c>
      <c r="N777">
        <v>13</v>
      </c>
      <c r="O777">
        <v>25</v>
      </c>
      <c r="P777">
        <v>0</v>
      </c>
      <c r="Q777">
        <v>13</v>
      </c>
      <c r="R777">
        <v>1</v>
      </c>
      <c r="V777" s="64"/>
      <c r="W777" s="64"/>
      <c r="X777" s="64"/>
      <c r="Y777" s="64"/>
      <c r="Z777" s="64"/>
      <c r="AA777" s="64"/>
      <c r="AB777" s="64"/>
      <c r="AC777" s="64"/>
    </row>
    <row r="778" spans="1:29" x14ac:dyDescent="0.25">
      <c r="A778" t="s">
        <v>290</v>
      </c>
      <c r="B778" s="55">
        <v>44713</v>
      </c>
      <c r="C778" s="55">
        <v>44718</v>
      </c>
      <c r="D778" t="s">
        <v>88</v>
      </c>
      <c r="E778">
        <v>4532</v>
      </c>
      <c r="F778">
        <v>37</v>
      </c>
      <c r="G778">
        <v>35</v>
      </c>
      <c r="H778">
        <v>7</v>
      </c>
      <c r="I778">
        <v>1</v>
      </c>
      <c r="J778">
        <v>10</v>
      </c>
      <c r="K778">
        <v>17</v>
      </c>
      <c r="L778">
        <v>16</v>
      </c>
      <c r="M778">
        <v>18</v>
      </c>
      <c r="N778">
        <v>18</v>
      </c>
      <c r="O778">
        <v>25</v>
      </c>
      <c r="P778">
        <v>0</v>
      </c>
      <c r="Q778">
        <v>11</v>
      </c>
      <c r="R778">
        <v>1</v>
      </c>
      <c r="V778" s="64"/>
      <c r="W778" s="64"/>
      <c r="X778" s="64"/>
      <c r="Y778" s="64"/>
      <c r="Z778" s="64"/>
      <c r="AA778" s="64"/>
      <c r="AB778" s="64"/>
      <c r="AC778" s="64"/>
    </row>
    <row r="779" spans="1:29" x14ac:dyDescent="0.25">
      <c r="A779" t="s">
        <v>290</v>
      </c>
      <c r="B779" s="55">
        <v>44713</v>
      </c>
      <c r="C779" s="55">
        <v>44718</v>
      </c>
      <c r="D779" t="s">
        <v>70</v>
      </c>
      <c r="E779">
        <v>3947</v>
      </c>
      <c r="F779">
        <v>32</v>
      </c>
      <c r="G779">
        <v>25</v>
      </c>
      <c r="H779">
        <v>3</v>
      </c>
      <c r="I779">
        <v>2</v>
      </c>
      <c r="J779">
        <v>6</v>
      </c>
      <c r="K779">
        <v>13</v>
      </c>
      <c r="L779">
        <v>9</v>
      </c>
      <c r="M779">
        <v>10</v>
      </c>
      <c r="N779">
        <v>12</v>
      </c>
      <c r="O779">
        <v>19</v>
      </c>
      <c r="P779">
        <v>0</v>
      </c>
      <c r="Q779">
        <v>7</v>
      </c>
      <c r="R779">
        <v>1</v>
      </c>
      <c r="V779" s="64"/>
      <c r="W779" s="64"/>
      <c r="X779" s="64"/>
      <c r="Y779" s="64"/>
      <c r="Z779" s="64"/>
      <c r="AA779" s="64"/>
      <c r="AB779" s="64"/>
      <c r="AC779" s="64"/>
    </row>
    <row r="780" spans="1:29" x14ac:dyDescent="0.25">
      <c r="A780" t="s">
        <v>290</v>
      </c>
      <c r="B780" s="55">
        <v>44743</v>
      </c>
      <c r="C780" s="55">
        <v>44746</v>
      </c>
      <c r="D780" t="s">
        <v>21</v>
      </c>
      <c r="E780">
        <v>8031</v>
      </c>
      <c r="F780">
        <v>71</v>
      </c>
      <c r="G780">
        <v>66</v>
      </c>
      <c r="H780">
        <v>8</v>
      </c>
      <c r="I780">
        <v>5</v>
      </c>
      <c r="J780">
        <v>22</v>
      </c>
      <c r="K780">
        <v>35</v>
      </c>
      <c r="L780">
        <v>29</v>
      </c>
      <c r="M780">
        <v>25</v>
      </c>
      <c r="N780">
        <v>30</v>
      </c>
      <c r="O780">
        <v>54</v>
      </c>
      <c r="P780">
        <v>0</v>
      </c>
      <c r="Q780">
        <v>28</v>
      </c>
      <c r="R780">
        <v>1</v>
      </c>
      <c r="V780" s="64"/>
      <c r="W780" s="64"/>
      <c r="X780" s="64"/>
      <c r="Y780" s="64"/>
      <c r="Z780" s="64"/>
      <c r="AA780" s="64"/>
      <c r="AB780" s="64"/>
      <c r="AC780" s="64"/>
    </row>
    <row r="781" spans="1:29" x14ac:dyDescent="0.25">
      <c r="A781" t="s">
        <v>290</v>
      </c>
      <c r="B781" s="55">
        <v>44743</v>
      </c>
      <c r="C781" s="55">
        <v>44746</v>
      </c>
      <c r="D781" t="s">
        <v>15</v>
      </c>
      <c r="E781">
        <v>5320</v>
      </c>
      <c r="F781">
        <v>44</v>
      </c>
      <c r="G781">
        <v>39</v>
      </c>
      <c r="H781">
        <v>7</v>
      </c>
      <c r="I781">
        <v>2</v>
      </c>
      <c r="J781">
        <v>11</v>
      </c>
      <c r="K781">
        <v>8</v>
      </c>
      <c r="L781">
        <v>10</v>
      </c>
      <c r="M781">
        <v>10</v>
      </c>
      <c r="N781">
        <v>10</v>
      </c>
      <c r="O781">
        <v>29</v>
      </c>
      <c r="P781">
        <v>0</v>
      </c>
      <c r="Q781">
        <v>9</v>
      </c>
      <c r="R781">
        <v>1</v>
      </c>
      <c r="V781" s="64"/>
      <c r="W781" s="64"/>
      <c r="X781" s="64"/>
      <c r="Y781" s="64"/>
      <c r="Z781" s="64"/>
      <c r="AA781" s="64"/>
      <c r="AB781" s="64"/>
      <c r="AC781" s="64"/>
    </row>
    <row r="782" spans="1:29" x14ac:dyDescent="0.25">
      <c r="A782" t="s">
        <v>290</v>
      </c>
      <c r="B782" s="55">
        <v>44743</v>
      </c>
      <c r="C782" s="55">
        <v>44746</v>
      </c>
      <c r="D782" t="s">
        <v>121</v>
      </c>
      <c r="E782">
        <v>4872</v>
      </c>
      <c r="F782">
        <v>54</v>
      </c>
      <c r="G782">
        <v>47</v>
      </c>
      <c r="H782">
        <v>6</v>
      </c>
      <c r="I782">
        <v>14</v>
      </c>
      <c r="J782">
        <v>14</v>
      </c>
      <c r="K782">
        <v>22</v>
      </c>
      <c r="L782">
        <v>14</v>
      </c>
      <c r="M782">
        <v>24</v>
      </c>
      <c r="N782">
        <v>25</v>
      </c>
      <c r="O782">
        <v>37</v>
      </c>
      <c r="P782">
        <v>0</v>
      </c>
      <c r="Q782">
        <v>11</v>
      </c>
      <c r="R782">
        <v>1</v>
      </c>
      <c r="V782" s="64"/>
      <c r="W782" s="64"/>
      <c r="X782" s="64"/>
      <c r="Y782" s="64"/>
      <c r="Z782" s="64"/>
      <c r="AA782" s="64"/>
      <c r="AB782" s="64"/>
      <c r="AC782" s="64"/>
    </row>
    <row r="783" spans="1:29" x14ac:dyDescent="0.25">
      <c r="A783" t="s">
        <v>290</v>
      </c>
      <c r="B783" s="55">
        <v>44743</v>
      </c>
      <c r="C783" s="55">
        <v>44746</v>
      </c>
      <c r="D783" t="s">
        <v>23</v>
      </c>
      <c r="E783">
        <v>6664</v>
      </c>
      <c r="F783">
        <v>50</v>
      </c>
      <c r="G783">
        <v>50</v>
      </c>
      <c r="H783">
        <v>11</v>
      </c>
      <c r="I783">
        <v>3</v>
      </c>
      <c r="J783">
        <v>30</v>
      </c>
      <c r="K783">
        <v>35</v>
      </c>
      <c r="L783">
        <v>30</v>
      </c>
      <c r="M783">
        <v>20</v>
      </c>
      <c r="N783">
        <v>16</v>
      </c>
      <c r="O783">
        <v>46</v>
      </c>
      <c r="P783">
        <v>0</v>
      </c>
      <c r="Q783">
        <v>13</v>
      </c>
      <c r="R783">
        <v>1</v>
      </c>
      <c r="V783" s="64"/>
      <c r="W783" s="64"/>
      <c r="X783" s="64"/>
      <c r="Y783" s="64"/>
      <c r="Z783" s="64"/>
      <c r="AA783" s="64"/>
      <c r="AB783" s="64"/>
      <c r="AC783" s="64"/>
    </row>
    <row r="784" spans="1:29" x14ac:dyDescent="0.25">
      <c r="A784" t="s">
        <v>290</v>
      </c>
      <c r="B784" s="55">
        <v>44743</v>
      </c>
      <c r="C784" s="55">
        <v>44746</v>
      </c>
      <c r="D784" t="s">
        <v>30</v>
      </c>
      <c r="E784">
        <v>4491</v>
      </c>
      <c r="F784">
        <v>40</v>
      </c>
      <c r="G784">
        <v>34</v>
      </c>
      <c r="H784">
        <v>7</v>
      </c>
      <c r="I784">
        <v>8</v>
      </c>
      <c r="J784">
        <v>18</v>
      </c>
      <c r="K784">
        <v>15</v>
      </c>
      <c r="L784">
        <v>14</v>
      </c>
      <c r="M784">
        <v>12</v>
      </c>
      <c r="N784">
        <v>16</v>
      </c>
      <c r="O784">
        <v>29</v>
      </c>
      <c r="P784">
        <v>0</v>
      </c>
      <c r="Q784">
        <v>16</v>
      </c>
      <c r="R784">
        <v>1</v>
      </c>
      <c r="V784" s="64"/>
      <c r="W784" s="64"/>
      <c r="X784" s="64"/>
      <c r="Y784" s="64"/>
      <c r="Z784" s="64"/>
      <c r="AA784" s="64"/>
      <c r="AB784" s="64"/>
      <c r="AC784" s="64"/>
    </row>
    <row r="785" spans="1:29" x14ac:dyDescent="0.25">
      <c r="A785" t="s">
        <v>290</v>
      </c>
      <c r="B785" s="55">
        <v>44743</v>
      </c>
      <c r="C785" s="55">
        <v>44746</v>
      </c>
      <c r="D785" t="s">
        <v>33</v>
      </c>
      <c r="E785">
        <v>5326</v>
      </c>
      <c r="F785">
        <v>48</v>
      </c>
      <c r="G785">
        <v>44</v>
      </c>
      <c r="H785">
        <v>3</v>
      </c>
      <c r="I785">
        <v>6</v>
      </c>
      <c r="J785">
        <v>4</v>
      </c>
      <c r="K785">
        <v>14</v>
      </c>
      <c r="L785">
        <v>9</v>
      </c>
      <c r="M785">
        <v>16</v>
      </c>
      <c r="N785">
        <v>19</v>
      </c>
      <c r="O785">
        <v>36</v>
      </c>
      <c r="P785">
        <v>0</v>
      </c>
      <c r="Q785">
        <v>15</v>
      </c>
      <c r="R785">
        <v>1</v>
      </c>
      <c r="V785" s="64"/>
      <c r="W785" s="64"/>
      <c r="X785" s="64"/>
      <c r="Y785" s="64"/>
      <c r="Z785" s="64"/>
      <c r="AA785" s="64"/>
      <c r="AB785" s="64"/>
      <c r="AC785" s="64"/>
    </row>
    <row r="786" spans="1:29" x14ac:dyDescent="0.25">
      <c r="A786" t="s">
        <v>290</v>
      </c>
      <c r="B786" s="55">
        <v>44743</v>
      </c>
      <c r="C786" s="55">
        <v>44746</v>
      </c>
      <c r="D786" t="s">
        <v>34</v>
      </c>
      <c r="E786">
        <v>5272</v>
      </c>
      <c r="F786">
        <v>36</v>
      </c>
      <c r="G786">
        <v>35</v>
      </c>
      <c r="H786">
        <v>7</v>
      </c>
      <c r="I786">
        <v>14</v>
      </c>
      <c r="J786">
        <v>24</v>
      </c>
      <c r="K786">
        <v>21</v>
      </c>
      <c r="L786">
        <v>11</v>
      </c>
      <c r="M786">
        <v>22</v>
      </c>
      <c r="N786">
        <v>24</v>
      </c>
      <c r="O786">
        <v>33</v>
      </c>
      <c r="P786">
        <v>0</v>
      </c>
      <c r="Q786">
        <v>17</v>
      </c>
      <c r="R786">
        <v>1</v>
      </c>
      <c r="V786" s="64"/>
      <c r="W786" s="64"/>
      <c r="X786" s="64"/>
      <c r="Y786" s="64"/>
      <c r="Z786" s="64"/>
      <c r="AA786" s="64"/>
      <c r="AB786" s="64"/>
      <c r="AC786" s="64"/>
    </row>
    <row r="787" spans="1:29" x14ac:dyDescent="0.25">
      <c r="A787" t="s">
        <v>290</v>
      </c>
      <c r="B787" s="55">
        <v>44743</v>
      </c>
      <c r="C787" s="55">
        <v>44746</v>
      </c>
      <c r="D787" t="s">
        <v>250</v>
      </c>
      <c r="E787">
        <v>5340</v>
      </c>
      <c r="F787">
        <v>34</v>
      </c>
      <c r="G787">
        <v>26</v>
      </c>
      <c r="H787">
        <v>7</v>
      </c>
      <c r="I787">
        <v>4</v>
      </c>
      <c r="J787">
        <v>9</v>
      </c>
      <c r="K787">
        <v>12</v>
      </c>
      <c r="L787">
        <v>10</v>
      </c>
      <c r="M787">
        <v>13</v>
      </c>
      <c r="N787">
        <v>15</v>
      </c>
      <c r="O787">
        <v>21</v>
      </c>
      <c r="P787">
        <v>0</v>
      </c>
      <c r="Q787">
        <v>5</v>
      </c>
      <c r="R787">
        <v>1</v>
      </c>
      <c r="V787" s="64"/>
      <c r="W787" s="64"/>
      <c r="X787" s="64"/>
      <c r="Y787" s="64"/>
      <c r="Z787" s="64"/>
      <c r="AA787" s="64"/>
      <c r="AB787" s="64"/>
      <c r="AC787" s="64"/>
    </row>
    <row r="788" spans="1:29" x14ac:dyDescent="0.25">
      <c r="A788" t="s">
        <v>290</v>
      </c>
      <c r="B788" s="55">
        <v>44743</v>
      </c>
      <c r="C788" s="55">
        <v>44746</v>
      </c>
      <c r="D788" t="s">
        <v>46</v>
      </c>
      <c r="E788">
        <v>5075</v>
      </c>
      <c r="F788">
        <v>19</v>
      </c>
      <c r="G788">
        <v>15</v>
      </c>
      <c r="H788">
        <v>4</v>
      </c>
      <c r="I788">
        <v>3</v>
      </c>
      <c r="J788">
        <v>10</v>
      </c>
      <c r="K788">
        <v>13</v>
      </c>
      <c r="L788">
        <v>6</v>
      </c>
      <c r="M788">
        <v>12</v>
      </c>
      <c r="N788">
        <v>11</v>
      </c>
      <c r="O788">
        <v>15</v>
      </c>
      <c r="P788">
        <v>0</v>
      </c>
      <c r="Q788">
        <v>2</v>
      </c>
      <c r="R788">
        <v>1</v>
      </c>
      <c r="V788" s="64"/>
      <c r="W788" s="64"/>
      <c r="X788" s="64"/>
      <c r="Y788" s="64"/>
      <c r="Z788" s="64"/>
      <c r="AA788" s="64"/>
      <c r="AB788" s="64"/>
      <c r="AC788" s="64"/>
    </row>
    <row r="789" spans="1:29" x14ac:dyDescent="0.25">
      <c r="A789" t="s">
        <v>290</v>
      </c>
      <c r="B789" s="55">
        <v>44743</v>
      </c>
      <c r="C789" s="55">
        <v>44746</v>
      </c>
      <c r="D789" t="s">
        <v>60</v>
      </c>
      <c r="E789">
        <v>17287</v>
      </c>
      <c r="F789">
        <v>115</v>
      </c>
      <c r="G789">
        <v>100</v>
      </c>
      <c r="H789">
        <v>5</v>
      </c>
      <c r="I789">
        <v>8</v>
      </c>
      <c r="J789">
        <v>19</v>
      </c>
      <c r="K789">
        <v>49</v>
      </c>
      <c r="L789">
        <v>29</v>
      </c>
      <c r="M789">
        <v>47</v>
      </c>
      <c r="N789">
        <v>42</v>
      </c>
      <c r="O789">
        <v>85</v>
      </c>
      <c r="P789">
        <v>0</v>
      </c>
      <c r="Q789">
        <v>44</v>
      </c>
      <c r="R789">
        <v>1</v>
      </c>
      <c r="V789" s="64"/>
      <c r="W789" s="64"/>
      <c r="X789" s="64"/>
      <c r="Y789" s="64"/>
      <c r="Z789" s="64"/>
      <c r="AA789" s="64"/>
      <c r="AB789" s="64"/>
      <c r="AC789" s="64"/>
    </row>
    <row r="790" spans="1:29" x14ac:dyDescent="0.25">
      <c r="A790" t="s">
        <v>290</v>
      </c>
      <c r="B790" s="55">
        <v>44743</v>
      </c>
      <c r="C790" s="55">
        <v>44746</v>
      </c>
      <c r="D790" t="s">
        <v>70</v>
      </c>
      <c r="E790">
        <v>3981</v>
      </c>
      <c r="F790">
        <v>32</v>
      </c>
      <c r="G790">
        <v>26</v>
      </c>
      <c r="H790">
        <v>4</v>
      </c>
      <c r="I790">
        <v>3</v>
      </c>
      <c r="J790">
        <v>8</v>
      </c>
      <c r="K790">
        <v>17</v>
      </c>
      <c r="L790">
        <v>11</v>
      </c>
      <c r="M790">
        <v>12</v>
      </c>
      <c r="N790">
        <v>12</v>
      </c>
      <c r="O790">
        <v>22</v>
      </c>
      <c r="P790">
        <v>0</v>
      </c>
      <c r="Q790">
        <v>8</v>
      </c>
      <c r="R790">
        <v>1</v>
      </c>
      <c r="V790" s="64"/>
      <c r="W790" s="64"/>
      <c r="X790" s="64"/>
      <c r="Y790" s="64"/>
      <c r="Z790" s="64"/>
      <c r="AA790" s="64"/>
      <c r="AB790" s="64"/>
      <c r="AC790" s="64"/>
    </row>
    <row r="791" spans="1:29" x14ac:dyDescent="0.25">
      <c r="A791" t="s">
        <v>290</v>
      </c>
      <c r="B791" s="55">
        <v>44743</v>
      </c>
      <c r="C791" s="55">
        <v>44746</v>
      </c>
      <c r="D791" t="s">
        <v>75</v>
      </c>
      <c r="E791">
        <v>3571</v>
      </c>
      <c r="F791">
        <v>43</v>
      </c>
      <c r="G791">
        <v>37</v>
      </c>
      <c r="H791">
        <v>3</v>
      </c>
      <c r="I791">
        <v>6</v>
      </c>
      <c r="J791">
        <v>17</v>
      </c>
      <c r="K791">
        <v>15</v>
      </c>
      <c r="L791">
        <v>4</v>
      </c>
      <c r="M791">
        <v>27</v>
      </c>
      <c r="N791">
        <v>16</v>
      </c>
      <c r="O791">
        <v>26</v>
      </c>
      <c r="P791">
        <v>0</v>
      </c>
      <c r="Q791">
        <v>3</v>
      </c>
      <c r="R791">
        <v>1</v>
      </c>
      <c r="V791" s="64"/>
      <c r="W791" s="64"/>
      <c r="X791" s="64"/>
      <c r="Y791" s="64"/>
      <c r="Z791" s="64"/>
      <c r="AA791" s="64"/>
      <c r="AB791" s="64"/>
      <c r="AC791" s="64"/>
    </row>
    <row r="792" spans="1:29" x14ac:dyDescent="0.25">
      <c r="A792" t="s">
        <v>290</v>
      </c>
      <c r="B792" s="55">
        <v>44743</v>
      </c>
      <c r="C792" s="55">
        <v>44746</v>
      </c>
      <c r="D792" t="s">
        <v>88</v>
      </c>
      <c r="E792">
        <v>4532</v>
      </c>
      <c r="F792">
        <v>35</v>
      </c>
      <c r="G792">
        <v>33</v>
      </c>
      <c r="H792">
        <v>6</v>
      </c>
      <c r="I792">
        <v>1</v>
      </c>
      <c r="J792">
        <v>8</v>
      </c>
      <c r="K792">
        <v>15</v>
      </c>
      <c r="L792">
        <v>15</v>
      </c>
      <c r="M792">
        <v>17</v>
      </c>
      <c r="N792">
        <v>17</v>
      </c>
      <c r="O792">
        <v>24</v>
      </c>
      <c r="P792">
        <v>0</v>
      </c>
      <c r="Q792">
        <v>13</v>
      </c>
      <c r="R792">
        <v>1</v>
      </c>
      <c r="V792" s="64"/>
      <c r="W792" s="64"/>
      <c r="X792" s="64"/>
      <c r="Y792" s="64"/>
      <c r="Z792" s="64"/>
      <c r="AA792" s="64"/>
      <c r="AB792" s="64"/>
      <c r="AC792" s="64"/>
    </row>
    <row r="793" spans="1:29" x14ac:dyDescent="0.25">
      <c r="A793" t="s">
        <v>290</v>
      </c>
      <c r="B793" s="55">
        <v>44774</v>
      </c>
      <c r="C793" s="55">
        <v>44775</v>
      </c>
      <c r="D793" t="s">
        <v>70</v>
      </c>
      <c r="E793">
        <v>4011</v>
      </c>
      <c r="F793">
        <v>32</v>
      </c>
      <c r="G793">
        <v>24</v>
      </c>
      <c r="H793">
        <v>2</v>
      </c>
      <c r="I793">
        <v>3</v>
      </c>
      <c r="J793">
        <v>6</v>
      </c>
      <c r="K793">
        <v>16</v>
      </c>
      <c r="L793">
        <v>9</v>
      </c>
      <c r="M793">
        <v>10</v>
      </c>
      <c r="N793">
        <v>10</v>
      </c>
      <c r="O793">
        <v>20</v>
      </c>
      <c r="P793">
        <v>0</v>
      </c>
      <c r="Q793">
        <v>9</v>
      </c>
      <c r="R793">
        <v>1</v>
      </c>
      <c r="V793" s="64"/>
      <c r="W793" s="64"/>
      <c r="X793" s="64"/>
      <c r="Y793" s="64"/>
      <c r="Z793" s="64"/>
      <c r="AA793" s="64"/>
      <c r="AB793" s="64"/>
      <c r="AC793" s="64"/>
    </row>
    <row r="794" spans="1:29" x14ac:dyDescent="0.25">
      <c r="A794" t="s">
        <v>290</v>
      </c>
      <c r="B794" s="55">
        <v>44774</v>
      </c>
      <c r="C794" s="55">
        <v>44775</v>
      </c>
      <c r="D794" t="s">
        <v>93</v>
      </c>
      <c r="E794">
        <v>9675</v>
      </c>
      <c r="F794">
        <v>121</v>
      </c>
      <c r="G794">
        <v>121</v>
      </c>
      <c r="H794">
        <v>10</v>
      </c>
      <c r="I794">
        <v>24</v>
      </c>
      <c r="J794">
        <v>43</v>
      </c>
      <c r="K794">
        <v>50</v>
      </c>
      <c r="L794">
        <v>35</v>
      </c>
      <c r="M794">
        <v>39</v>
      </c>
      <c r="N794">
        <v>40</v>
      </c>
      <c r="O794">
        <v>91</v>
      </c>
      <c r="P794">
        <v>0</v>
      </c>
      <c r="Q794">
        <v>59</v>
      </c>
      <c r="R794">
        <v>1</v>
      </c>
      <c r="V794" s="64"/>
      <c r="W794" s="64"/>
      <c r="X794" s="64"/>
      <c r="Y794" s="64"/>
      <c r="Z794" s="64"/>
      <c r="AA794" s="64"/>
      <c r="AB794" s="64"/>
      <c r="AC794" s="64"/>
    </row>
    <row r="795" spans="1:29" x14ac:dyDescent="0.25">
      <c r="A795" t="s">
        <v>290</v>
      </c>
      <c r="B795" s="55">
        <v>44774</v>
      </c>
      <c r="C795" s="55">
        <v>44775</v>
      </c>
      <c r="D795" t="s">
        <v>88</v>
      </c>
      <c r="E795">
        <v>4547</v>
      </c>
      <c r="F795">
        <v>34</v>
      </c>
      <c r="G795">
        <v>32</v>
      </c>
      <c r="H795">
        <v>6</v>
      </c>
      <c r="I795">
        <v>1</v>
      </c>
      <c r="J795">
        <v>7</v>
      </c>
      <c r="K795">
        <v>14</v>
      </c>
      <c r="L795">
        <v>15</v>
      </c>
      <c r="M795">
        <v>17</v>
      </c>
      <c r="N795">
        <v>17</v>
      </c>
      <c r="O795">
        <v>24</v>
      </c>
      <c r="P795">
        <v>0</v>
      </c>
      <c r="Q795">
        <v>16</v>
      </c>
      <c r="R795">
        <v>1</v>
      </c>
      <c r="V795" s="64"/>
      <c r="W795" s="64"/>
      <c r="X795" s="64"/>
      <c r="Y795" s="64"/>
      <c r="Z795" s="64"/>
      <c r="AA795" s="64"/>
      <c r="AB795" s="64"/>
      <c r="AC795" s="64"/>
    </row>
    <row r="796" spans="1:29" x14ac:dyDescent="0.25">
      <c r="A796" t="s">
        <v>290</v>
      </c>
      <c r="B796" s="55">
        <v>44774</v>
      </c>
      <c r="C796" s="55">
        <v>44775</v>
      </c>
      <c r="D796" t="s">
        <v>83</v>
      </c>
      <c r="E796">
        <v>3925</v>
      </c>
      <c r="F796">
        <v>22</v>
      </c>
      <c r="G796">
        <v>17</v>
      </c>
      <c r="H796">
        <v>3</v>
      </c>
      <c r="I796">
        <v>8</v>
      </c>
      <c r="J796">
        <v>8</v>
      </c>
      <c r="K796">
        <v>14</v>
      </c>
      <c r="L796">
        <v>11</v>
      </c>
      <c r="M796">
        <v>7</v>
      </c>
      <c r="N796">
        <v>8</v>
      </c>
      <c r="O796">
        <v>15</v>
      </c>
      <c r="P796">
        <v>0</v>
      </c>
      <c r="Q796">
        <v>6</v>
      </c>
      <c r="R796">
        <v>1</v>
      </c>
      <c r="V796" s="64"/>
      <c r="W796" s="64"/>
      <c r="X796" s="64"/>
      <c r="Y796" s="64"/>
      <c r="Z796" s="64"/>
      <c r="AA796" s="64"/>
      <c r="AB796" s="64"/>
      <c r="AC796" s="64"/>
    </row>
    <row r="797" spans="1:29" x14ac:dyDescent="0.25">
      <c r="A797" t="s">
        <v>290</v>
      </c>
      <c r="B797" s="55">
        <v>44774</v>
      </c>
      <c r="C797" s="55">
        <v>44775</v>
      </c>
      <c r="D797" t="s">
        <v>80</v>
      </c>
      <c r="E797">
        <v>7058</v>
      </c>
      <c r="F797">
        <v>45</v>
      </c>
      <c r="G797">
        <v>45</v>
      </c>
      <c r="H797">
        <v>5</v>
      </c>
      <c r="I797">
        <v>4</v>
      </c>
      <c r="J797">
        <v>16</v>
      </c>
      <c r="K797">
        <v>25</v>
      </c>
      <c r="L797">
        <v>17</v>
      </c>
      <c r="M797">
        <v>23</v>
      </c>
      <c r="N797">
        <v>23</v>
      </c>
      <c r="O797">
        <v>36</v>
      </c>
      <c r="P797">
        <v>0</v>
      </c>
      <c r="Q797">
        <v>27</v>
      </c>
      <c r="R797">
        <v>1</v>
      </c>
      <c r="V797" s="64"/>
      <c r="W797" s="64"/>
      <c r="X797" s="64"/>
      <c r="Y797" s="64"/>
      <c r="Z797" s="64"/>
      <c r="AA797" s="64"/>
      <c r="AB797" s="64"/>
      <c r="AC797" s="64"/>
    </row>
    <row r="798" spans="1:29" x14ac:dyDescent="0.25">
      <c r="A798" t="s">
        <v>290</v>
      </c>
      <c r="B798" s="55">
        <v>44774</v>
      </c>
      <c r="C798" s="55">
        <v>44775</v>
      </c>
      <c r="D798" t="s">
        <v>77</v>
      </c>
      <c r="E798">
        <v>6981</v>
      </c>
      <c r="F798">
        <v>70</v>
      </c>
      <c r="G798">
        <v>69</v>
      </c>
      <c r="H798">
        <v>15</v>
      </c>
      <c r="I798">
        <v>15</v>
      </c>
      <c r="J798">
        <v>26</v>
      </c>
      <c r="K798">
        <v>31</v>
      </c>
      <c r="L798">
        <v>22</v>
      </c>
      <c r="M798">
        <v>33</v>
      </c>
      <c r="N798">
        <v>36</v>
      </c>
      <c r="O798">
        <v>59</v>
      </c>
      <c r="P798">
        <v>0</v>
      </c>
      <c r="Q798">
        <v>5</v>
      </c>
      <c r="R798">
        <v>1</v>
      </c>
      <c r="V798" s="64"/>
      <c r="W798" s="64"/>
      <c r="X798" s="64"/>
      <c r="Y798" s="64"/>
      <c r="Z798" s="64"/>
      <c r="AA798" s="64"/>
      <c r="AB798" s="64"/>
      <c r="AC798" s="64"/>
    </row>
    <row r="799" spans="1:29" x14ac:dyDescent="0.25">
      <c r="A799" t="s">
        <v>290</v>
      </c>
      <c r="B799" s="55">
        <v>44774</v>
      </c>
      <c r="C799" s="55">
        <v>44775</v>
      </c>
      <c r="D799" t="s">
        <v>53</v>
      </c>
      <c r="E799">
        <v>3414</v>
      </c>
      <c r="F799">
        <v>21</v>
      </c>
      <c r="G799">
        <v>20</v>
      </c>
      <c r="H799">
        <v>4</v>
      </c>
      <c r="I799">
        <v>5</v>
      </c>
      <c r="J799">
        <v>6</v>
      </c>
      <c r="K799">
        <v>13</v>
      </c>
      <c r="L799">
        <v>11</v>
      </c>
      <c r="M799">
        <v>11</v>
      </c>
      <c r="N799">
        <v>14</v>
      </c>
      <c r="O799">
        <v>20</v>
      </c>
      <c r="P799">
        <v>0</v>
      </c>
      <c r="Q799">
        <v>3</v>
      </c>
      <c r="R799">
        <v>1</v>
      </c>
      <c r="V799" s="64"/>
      <c r="W799" s="64"/>
      <c r="X799" s="64"/>
      <c r="Y799" s="64"/>
      <c r="Z799" s="64"/>
      <c r="AA799" s="64"/>
      <c r="AB799" s="64"/>
      <c r="AC799" s="64"/>
    </row>
    <row r="800" spans="1:29" x14ac:dyDescent="0.25">
      <c r="A800" t="s">
        <v>290</v>
      </c>
      <c r="B800" s="55">
        <v>44774</v>
      </c>
      <c r="C800" s="55">
        <v>44775</v>
      </c>
      <c r="D800" t="s">
        <v>75</v>
      </c>
      <c r="E800">
        <v>3582</v>
      </c>
      <c r="F800">
        <v>43</v>
      </c>
      <c r="G800">
        <v>37</v>
      </c>
      <c r="H800">
        <v>4</v>
      </c>
      <c r="I800">
        <v>6</v>
      </c>
      <c r="J800">
        <v>17</v>
      </c>
      <c r="K800">
        <v>16</v>
      </c>
      <c r="L800">
        <v>5</v>
      </c>
      <c r="M800">
        <v>27</v>
      </c>
      <c r="N800">
        <v>17</v>
      </c>
      <c r="O800">
        <v>27</v>
      </c>
      <c r="P800">
        <v>0</v>
      </c>
      <c r="Q800">
        <v>3</v>
      </c>
      <c r="R800">
        <v>1</v>
      </c>
      <c r="V800" s="64"/>
      <c r="W800" s="64"/>
      <c r="X800" s="64"/>
      <c r="Y800" s="64"/>
      <c r="Z800" s="64"/>
      <c r="AA800" s="64"/>
      <c r="AB800" s="64"/>
      <c r="AC800" s="64"/>
    </row>
    <row r="801" spans="1:29" x14ac:dyDescent="0.25">
      <c r="A801" t="s">
        <v>290</v>
      </c>
      <c r="B801" s="55">
        <v>44774</v>
      </c>
      <c r="C801" s="55">
        <v>44775</v>
      </c>
      <c r="D801" t="s">
        <v>40</v>
      </c>
      <c r="E801">
        <v>5049</v>
      </c>
      <c r="F801">
        <v>51</v>
      </c>
      <c r="G801">
        <v>45</v>
      </c>
      <c r="H801">
        <v>6</v>
      </c>
      <c r="I801">
        <v>18</v>
      </c>
      <c r="J801">
        <v>22</v>
      </c>
      <c r="K801">
        <v>24</v>
      </c>
      <c r="L801">
        <v>8</v>
      </c>
      <c r="M801">
        <v>16</v>
      </c>
      <c r="N801">
        <v>18</v>
      </c>
      <c r="O801">
        <v>39</v>
      </c>
      <c r="P801">
        <v>0</v>
      </c>
      <c r="Q801">
        <v>5</v>
      </c>
      <c r="R801">
        <v>1</v>
      </c>
      <c r="V801" s="64"/>
      <c r="W801" s="64"/>
      <c r="X801" s="64"/>
      <c r="Y801" s="64"/>
      <c r="Z801" s="64"/>
      <c r="AA801" s="64"/>
      <c r="AB801" s="64"/>
      <c r="AC801" s="64"/>
    </row>
    <row r="802" spans="1:29" x14ac:dyDescent="0.25">
      <c r="A802" t="s">
        <v>290</v>
      </c>
      <c r="B802" s="55">
        <v>44774</v>
      </c>
      <c r="C802" s="55">
        <v>44775</v>
      </c>
      <c r="D802" t="s">
        <v>250</v>
      </c>
      <c r="E802">
        <v>5362</v>
      </c>
      <c r="F802">
        <v>34</v>
      </c>
      <c r="G802">
        <v>26</v>
      </c>
      <c r="H802">
        <v>7</v>
      </c>
      <c r="I802">
        <v>4</v>
      </c>
      <c r="J802">
        <v>10</v>
      </c>
      <c r="K802">
        <v>13</v>
      </c>
      <c r="L802">
        <v>11</v>
      </c>
      <c r="M802">
        <v>13</v>
      </c>
      <c r="N802">
        <v>15</v>
      </c>
      <c r="O802">
        <v>21</v>
      </c>
      <c r="P802">
        <v>0</v>
      </c>
      <c r="Q802">
        <v>5</v>
      </c>
      <c r="R802">
        <v>1</v>
      </c>
      <c r="V802" s="64"/>
      <c r="W802" s="64"/>
      <c r="X802" s="64"/>
      <c r="Y802" s="64"/>
      <c r="Z802" s="64"/>
      <c r="AA802" s="64"/>
      <c r="AB802" s="64"/>
      <c r="AC802" s="64"/>
    </row>
    <row r="803" spans="1:29" x14ac:dyDescent="0.25">
      <c r="A803" t="s">
        <v>290</v>
      </c>
      <c r="B803" s="55">
        <v>44774</v>
      </c>
      <c r="C803" s="55">
        <v>44775</v>
      </c>
      <c r="D803" t="s">
        <v>33</v>
      </c>
      <c r="E803">
        <v>5309</v>
      </c>
      <c r="F803">
        <v>46</v>
      </c>
      <c r="G803">
        <v>42</v>
      </c>
      <c r="H803">
        <v>7</v>
      </c>
      <c r="I803">
        <v>6</v>
      </c>
      <c r="J803">
        <v>24</v>
      </c>
      <c r="K803">
        <v>27</v>
      </c>
      <c r="L803">
        <v>13</v>
      </c>
      <c r="M803">
        <v>18</v>
      </c>
      <c r="N803">
        <v>20</v>
      </c>
      <c r="O803">
        <v>40</v>
      </c>
      <c r="P803">
        <v>0</v>
      </c>
      <c r="Q803">
        <v>17</v>
      </c>
      <c r="R803">
        <v>1</v>
      </c>
      <c r="V803" s="64"/>
      <c r="W803" s="64"/>
      <c r="X803" s="64"/>
      <c r="Y803" s="64"/>
      <c r="Z803" s="64"/>
      <c r="AA803" s="64"/>
      <c r="AB803" s="64"/>
      <c r="AC803" s="64"/>
    </row>
    <row r="804" spans="1:29" x14ac:dyDescent="0.25">
      <c r="A804" t="s">
        <v>290</v>
      </c>
      <c r="B804" s="55">
        <v>44774</v>
      </c>
      <c r="C804" s="55">
        <v>44775</v>
      </c>
      <c r="D804" t="s">
        <v>30</v>
      </c>
      <c r="E804">
        <v>4508</v>
      </c>
      <c r="F804">
        <v>40</v>
      </c>
      <c r="G804">
        <v>34</v>
      </c>
      <c r="H804">
        <v>8</v>
      </c>
      <c r="I804">
        <v>8</v>
      </c>
      <c r="J804">
        <v>17</v>
      </c>
      <c r="K804">
        <v>16</v>
      </c>
      <c r="L804">
        <v>15</v>
      </c>
      <c r="M804">
        <v>15</v>
      </c>
      <c r="N804">
        <v>19</v>
      </c>
      <c r="O804">
        <v>28</v>
      </c>
      <c r="P804">
        <v>0</v>
      </c>
      <c r="Q804">
        <v>18</v>
      </c>
      <c r="R804">
        <v>1</v>
      </c>
      <c r="V804" s="64"/>
      <c r="W804" s="64"/>
      <c r="X804" s="64"/>
      <c r="Y804" s="64"/>
      <c r="Z804" s="64"/>
      <c r="AA804" s="64"/>
      <c r="AB804" s="64"/>
      <c r="AC804" s="64"/>
    </row>
    <row r="805" spans="1:29" x14ac:dyDescent="0.25">
      <c r="A805" t="s">
        <v>290</v>
      </c>
      <c r="B805" s="55">
        <v>44774</v>
      </c>
      <c r="C805" s="55">
        <v>44775</v>
      </c>
      <c r="D805" t="s">
        <v>46</v>
      </c>
      <c r="E805">
        <v>5085</v>
      </c>
      <c r="F805">
        <v>18</v>
      </c>
      <c r="G805">
        <v>14</v>
      </c>
      <c r="H805">
        <v>4</v>
      </c>
      <c r="I805">
        <v>3</v>
      </c>
      <c r="J805">
        <v>9</v>
      </c>
      <c r="K805">
        <v>12</v>
      </c>
      <c r="L805">
        <v>5</v>
      </c>
      <c r="M805">
        <v>12</v>
      </c>
      <c r="N805">
        <v>11</v>
      </c>
      <c r="O805">
        <v>14</v>
      </c>
      <c r="P805">
        <v>0</v>
      </c>
      <c r="Q805">
        <v>2</v>
      </c>
      <c r="R805">
        <v>1</v>
      </c>
      <c r="V805" s="64"/>
      <c r="W805" s="64"/>
      <c r="X805" s="64"/>
      <c r="Y805" s="64"/>
      <c r="Z805" s="64"/>
      <c r="AA805" s="64"/>
      <c r="AB805" s="64"/>
      <c r="AC805" s="64"/>
    </row>
    <row r="806" spans="1:29" x14ac:dyDescent="0.25">
      <c r="A806" t="s">
        <v>290</v>
      </c>
      <c r="B806" s="55">
        <v>44774</v>
      </c>
      <c r="C806" s="55">
        <v>44775</v>
      </c>
      <c r="D806" t="s">
        <v>121</v>
      </c>
      <c r="E806">
        <v>4877</v>
      </c>
      <c r="F806">
        <v>53</v>
      </c>
      <c r="G806">
        <v>46</v>
      </c>
      <c r="H806">
        <v>6</v>
      </c>
      <c r="I806">
        <v>15</v>
      </c>
      <c r="J806">
        <v>14</v>
      </c>
      <c r="K806">
        <v>24</v>
      </c>
      <c r="L806">
        <v>16</v>
      </c>
      <c r="M806">
        <v>25</v>
      </c>
      <c r="N806">
        <v>26</v>
      </c>
      <c r="O806">
        <v>40</v>
      </c>
      <c r="P806">
        <v>0</v>
      </c>
      <c r="Q806">
        <v>12</v>
      </c>
      <c r="R806">
        <v>1</v>
      </c>
      <c r="V806" s="64"/>
      <c r="W806" s="64"/>
      <c r="X806" s="64"/>
      <c r="Y806" s="64"/>
      <c r="Z806" s="64"/>
      <c r="AA806" s="64"/>
      <c r="AB806" s="64"/>
      <c r="AC806" s="64"/>
    </row>
    <row r="807" spans="1:29" x14ac:dyDescent="0.25">
      <c r="A807" t="s">
        <v>290</v>
      </c>
      <c r="B807" s="55">
        <v>44774</v>
      </c>
      <c r="C807" s="55">
        <v>44775</v>
      </c>
      <c r="D807" t="s">
        <v>15</v>
      </c>
      <c r="E807">
        <v>5359</v>
      </c>
      <c r="F807">
        <v>45</v>
      </c>
      <c r="G807">
        <v>40</v>
      </c>
      <c r="H807">
        <v>8</v>
      </c>
      <c r="I807">
        <v>2</v>
      </c>
      <c r="J807">
        <v>13</v>
      </c>
      <c r="K807">
        <v>11</v>
      </c>
      <c r="L807">
        <v>12</v>
      </c>
      <c r="M807">
        <v>11</v>
      </c>
      <c r="N807">
        <v>12</v>
      </c>
      <c r="O807">
        <v>31</v>
      </c>
      <c r="P807">
        <v>0</v>
      </c>
      <c r="Q807">
        <v>11</v>
      </c>
      <c r="R807">
        <v>1</v>
      </c>
      <c r="V807" s="64"/>
      <c r="W807" s="64"/>
      <c r="X807" s="64"/>
      <c r="Y807" s="64"/>
      <c r="Z807" s="64"/>
      <c r="AA807" s="64"/>
      <c r="AB807" s="64"/>
      <c r="AC807" s="64"/>
    </row>
    <row r="808" spans="1:29" x14ac:dyDescent="0.25">
      <c r="A808" t="s">
        <v>290</v>
      </c>
      <c r="B808" s="55">
        <v>44774</v>
      </c>
      <c r="C808" s="55">
        <v>44775</v>
      </c>
      <c r="D808" t="s">
        <v>6</v>
      </c>
      <c r="E808">
        <v>10586</v>
      </c>
      <c r="F808">
        <v>82</v>
      </c>
      <c r="G808">
        <v>77</v>
      </c>
      <c r="H808">
        <v>7</v>
      </c>
      <c r="I808">
        <v>10</v>
      </c>
      <c r="J808">
        <v>26</v>
      </c>
      <c r="K808">
        <v>41</v>
      </c>
      <c r="L808">
        <v>16</v>
      </c>
      <c r="M808">
        <v>33</v>
      </c>
      <c r="N808">
        <v>42</v>
      </c>
      <c r="O808">
        <v>68</v>
      </c>
      <c r="P808">
        <v>0</v>
      </c>
      <c r="Q808">
        <v>8</v>
      </c>
      <c r="R808">
        <v>1</v>
      </c>
      <c r="V808" s="64"/>
      <c r="W808" s="64"/>
      <c r="X808" s="64"/>
      <c r="Y808" s="64"/>
      <c r="Z808" s="64"/>
      <c r="AA808" s="64"/>
      <c r="AB808" s="64"/>
      <c r="AC808" s="64"/>
    </row>
    <row r="809" spans="1:29" x14ac:dyDescent="0.25">
      <c r="A809" t="s">
        <v>290</v>
      </c>
      <c r="B809" s="55">
        <v>44805</v>
      </c>
      <c r="C809" s="55">
        <v>44806</v>
      </c>
      <c r="D809" t="s">
        <v>15</v>
      </c>
      <c r="E809">
        <v>5391</v>
      </c>
      <c r="F809">
        <v>45</v>
      </c>
      <c r="G809">
        <v>40</v>
      </c>
      <c r="H809">
        <v>9</v>
      </c>
      <c r="I809">
        <v>2</v>
      </c>
      <c r="J809">
        <v>13</v>
      </c>
      <c r="K809">
        <v>12</v>
      </c>
      <c r="L809">
        <v>12</v>
      </c>
      <c r="M809">
        <v>12</v>
      </c>
      <c r="N809">
        <v>12</v>
      </c>
      <c r="O809">
        <v>31</v>
      </c>
      <c r="P809">
        <v>0</v>
      </c>
      <c r="Q809">
        <v>12</v>
      </c>
      <c r="R809">
        <v>1</v>
      </c>
      <c r="V809" s="64"/>
      <c r="W809" s="64"/>
      <c r="X809" s="64"/>
      <c r="Y809" s="64"/>
      <c r="Z809" s="64"/>
      <c r="AA809" s="64"/>
      <c r="AB809" s="64"/>
      <c r="AC809" s="64"/>
    </row>
    <row r="810" spans="1:29" x14ac:dyDescent="0.25">
      <c r="A810" t="s">
        <v>290</v>
      </c>
      <c r="B810" s="55">
        <v>44805</v>
      </c>
      <c r="C810" s="55">
        <v>44806</v>
      </c>
      <c r="D810" t="s">
        <v>30</v>
      </c>
      <c r="E810">
        <v>4548</v>
      </c>
      <c r="F810">
        <v>40</v>
      </c>
      <c r="G810">
        <v>34</v>
      </c>
      <c r="H810">
        <v>10</v>
      </c>
      <c r="I810">
        <v>8</v>
      </c>
      <c r="J810">
        <v>19</v>
      </c>
      <c r="K810">
        <v>19</v>
      </c>
      <c r="L810">
        <v>18</v>
      </c>
      <c r="M810">
        <v>19</v>
      </c>
      <c r="N810">
        <v>23</v>
      </c>
      <c r="O810">
        <v>29</v>
      </c>
      <c r="P810">
        <v>0</v>
      </c>
      <c r="Q810">
        <v>20</v>
      </c>
      <c r="R810">
        <v>1</v>
      </c>
      <c r="V810" s="64"/>
      <c r="W810" s="64"/>
      <c r="X810" s="64"/>
      <c r="Y810" s="64"/>
      <c r="Z810" s="64"/>
      <c r="AA810" s="64"/>
      <c r="AB810" s="64"/>
      <c r="AC810" s="64"/>
    </row>
    <row r="811" spans="1:29" x14ac:dyDescent="0.25">
      <c r="A811" t="s">
        <v>290</v>
      </c>
      <c r="B811" s="55">
        <v>44805</v>
      </c>
      <c r="C811" s="55">
        <v>44806</v>
      </c>
      <c r="D811" t="s">
        <v>250</v>
      </c>
      <c r="E811">
        <v>5376</v>
      </c>
      <c r="F811">
        <v>34</v>
      </c>
      <c r="G811">
        <v>26</v>
      </c>
      <c r="H811">
        <v>10</v>
      </c>
      <c r="I811">
        <v>4</v>
      </c>
      <c r="J811">
        <v>13</v>
      </c>
      <c r="K811">
        <v>17</v>
      </c>
      <c r="L811">
        <v>17</v>
      </c>
      <c r="M811">
        <v>19</v>
      </c>
      <c r="N811">
        <v>19</v>
      </c>
      <c r="O811">
        <v>23</v>
      </c>
      <c r="P811">
        <v>0</v>
      </c>
      <c r="Q811">
        <v>8</v>
      </c>
      <c r="R811">
        <v>1</v>
      </c>
      <c r="V811" s="64"/>
      <c r="W811" s="64"/>
      <c r="X811" s="64"/>
      <c r="Y811" s="64"/>
      <c r="Z811" s="64"/>
      <c r="AA811" s="64"/>
      <c r="AB811" s="64"/>
      <c r="AC811" s="64"/>
    </row>
    <row r="812" spans="1:29" x14ac:dyDescent="0.25">
      <c r="A812" t="s">
        <v>290</v>
      </c>
      <c r="B812" s="55">
        <v>44805</v>
      </c>
      <c r="C812" s="55">
        <v>44806</v>
      </c>
      <c r="D812" t="s">
        <v>38</v>
      </c>
      <c r="E812">
        <v>4911</v>
      </c>
      <c r="F812">
        <v>46</v>
      </c>
      <c r="G812">
        <v>46</v>
      </c>
      <c r="H812">
        <v>17</v>
      </c>
      <c r="I812">
        <v>7</v>
      </c>
      <c r="J812">
        <v>33</v>
      </c>
      <c r="K812">
        <v>34</v>
      </c>
      <c r="L812">
        <v>32</v>
      </c>
      <c r="M812">
        <v>28</v>
      </c>
      <c r="N812">
        <v>22</v>
      </c>
      <c r="O812">
        <v>43</v>
      </c>
      <c r="P812">
        <v>0</v>
      </c>
      <c r="Q812">
        <v>5</v>
      </c>
      <c r="R812">
        <v>1</v>
      </c>
      <c r="V812" s="64"/>
      <c r="W812" s="64"/>
      <c r="X812" s="64"/>
      <c r="Y812" s="64"/>
      <c r="Z812" s="64"/>
      <c r="AA812" s="64"/>
      <c r="AB812" s="64"/>
      <c r="AC812" s="64"/>
    </row>
    <row r="813" spans="1:29" x14ac:dyDescent="0.25">
      <c r="A813" t="s">
        <v>290</v>
      </c>
      <c r="B813" s="55">
        <v>44805</v>
      </c>
      <c r="C813" s="55">
        <v>44806</v>
      </c>
      <c r="D813" t="s">
        <v>42</v>
      </c>
      <c r="E813">
        <v>3400</v>
      </c>
      <c r="F813">
        <v>17</v>
      </c>
      <c r="G813">
        <v>17</v>
      </c>
      <c r="H813">
        <v>8</v>
      </c>
      <c r="I813">
        <v>5</v>
      </c>
      <c r="J813">
        <v>10</v>
      </c>
      <c r="K813">
        <v>13</v>
      </c>
      <c r="L813">
        <v>12</v>
      </c>
      <c r="M813">
        <v>11</v>
      </c>
      <c r="N813">
        <v>10</v>
      </c>
      <c r="O813">
        <v>16</v>
      </c>
      <c r="P813">
        <v>0</v>
      </c>
      <c r="Q813">
        <v>5</v>
      </c>
      <c r="R813">
        <v>1</v>
      </c>
      <c r="V813" s="64"/>
      <c r="W813" s="64"/>
      <c r="X813" s="64"/>
      <c r="Y813" s="64"/>
      <c r="Z813" s="64"/>
      <c r="AA813" s="64"/>
      <c r="AB813" s="64"/>
      <c r="AC813" s="64"/>
    </row>
    <row r="814" spans="1:29" x14ac:dyDescent="0.25">
      <c r="A814" t="s">
        <v>290</v>
      </c>
      <c r="B814" s="55">
        <v>44805</v>
      </c>
      <c r="C814" s="55">
        <v>44806</v>
      </c>
      <c r="D814" t="s">
        <v>70</v>
      </c>
      <c r="E814">
        <v>4017</v>
      </c>
      <c r="F814">
        <v>30</v>
      </c>
      <c r="G814">
        <v>23</v>
      </c>
      <c r="H814">
        <v>2</v>
      </c>
      <c r="I814">
        <v>2</v>
      </c>
      <c r="J814">
        <v>6</v>
      </c>
      <c r="K814">
        <v>15</v>
      </c>
      <c r="L814">
        <v>9</v>
      </c>
      <c r="M814">
        <v>10</v>
      </c>
      <c r="N814">
        <v>10</v>
      </c>
      <c r="O814">
        <v>19</v>
      </c>
      <c r="P814">
        <v>0</v>
      </c>
      <c r="Q814">
        <v>8</v>
      </c>
      <c r="R814">
        <v>1</v>
      </c>
      <c r="V814" s="64"/>
      <c r="W814" s="64"/>
      <c r="X814" s="64"/>
      <c r="Y814" s="64"/>
      <c r="Z814" s="64"/>
      <c r="AA814" s="64"/>
      <c r="AB814" s="64"/>
      <c r="AC814" s="64"/>
    </row>
    <row r="815" spans="1:29" x14ac:dyDescent="0.25">
      <c r="A815" t="s">
        <v>290</v>
      </c>
      <c r="B815" s="55">
        <v>44805</v>
      </c>
      <c r="C815" s="55">
        <v>44806</v>
      </c>
      <c r="D815" t="s">
        <v>77</v>
      </c>
      <c r="E815">
        <v>6979</v>
      </c>
      <c r="F815">
        <v>69</v>
      </c>
      <c r="G815">
        <v>68</v>
      </c>
      <c r="H815">
        <v>17</v>
      </c>
      <c r="I815">
        <v>18</v>
      </c>
      <c r="J815">
        <v>29</v>
      </c>
      <c r="K815">
        <v>33</v>
      </c>
      <c r="L815">
        <v>23</v>
      </c>
      <c r="M815">
        <v>33</v>
      </c>
      <c r="N815">
        <v>36</v>
      </c>
      <c r="O815">
        <v>62</v>
      </c>
      <c r="P815">
        <v>0</v>
      </c>
      <c r="Q815">
        <v>5</v>
      </c>
      <c r="R815">
        <v>1</v>
      </c>
      <c r="V815" s="64"/>
      <c r="W815" s="64"/>
      <c r="X815" s="64"/>
      <c r="Y815" s="64"/>
      <c r="Z815" s="64"/>
      <c r="AA815" s="64"/>
      <c r="AB815" s="64"/>
      <c r="AC815" s="64"/>
    </row>
    <row r="816" spans="1:29" x14ac:dyDescent="0.25">
      <c r="A816" t="s">
        <v>290</v>
      </c>
      <c r="B816" s="55">
        <v>44805</v>
      </c>
      <c r="C816" s="55">
        <v>44806</v>
      </c>
      <c r="D816" t="s">
        <v>88</v>
      </c>
      <c r="E816">
        <v>4564</v>
      </c>
      <c r="F816">
        <v>34</v>
      </c>
      <c r="G816">
        <v>33</v>
      </c>
      <c r="H816">
        <v>6</v>
      </c>
      <c r="I816">
        <v>1</v>
      </c>
      <c r="J816">
        <v>8</v>
      </c>
      <c r="K816">
        <v>15</v>
      </c>
      <c r="L816">
        <v>16</v>
      </c>
      <c r="M816">
        <v>17</v>
      </c>
      <c r="N816">
        <v>18</v>
      </c>
      <c r="O816">
        <v>25</v>
      </c>
      <c r="P816">
        <v>0</v>
      </c>
      <c r="Q816">
        <v>16</v>
      </c>
      <c r="R816">
        <v>1</v>
      </c>
      <c r="V816" s="64"/>
      <c r="W816" s="64"/>
      <c r="X816" s="64"/>
      <c r="Y816" s="64"/>
      <c r="Z816" s="64"/>
      <c r="AA816" s="64"/>
      <c r="AB816" s="64"/>
      <c r="AC816" s="64"/>
    </row>
    <row r="817" spans="1:29" x14ac:dyDescent="0.25">
      <c r="A817" t="s">
        <v>290</v>
      </c>
      <c r="B817" s="55">
        <v>44835</v>
      </c>
      <c r="C817" s="55">
        <v>44837</v>
      </c>
      <c r="D817" t="s">
        <v>15</v>
      </c>
      <c r="E817">
        <v>5416</v>
      </c>
      <c r="F817">
        <v>45</v>
      </c>
      <c r="G817">
        <v>40</v>
      </c>
      <c r="H817">
        <v>9</v>
      </c>
      <c r="I817">
        <v>2</v>
      </c>
      <c r="J817">
        <v>15</v>
      </c>
      <c r="K817">
        <v>14</v>
      </c>
      <c r="L817">
        <v>12</v>
      </c>
      <c r="M817">
        <v>13</v>
      </c>
      <c r="N817">
        <v>13</v>
      </c>
      <c r="O817">
        <v>37</v>
      </c>
      <c r="P817">
        <v>0</v>
      </c>
      <c r="Q817">
        <v>13</v>
      </c>
      <c r="R817">
        <v>1</v>
      </c>
      <c r="V817" s="64"/>
      <c r="W817" s="64"/>
      <c r="X817" s="64"/>
      <c r="Y817" s="64"/>
      <c r="Z817" s="64"/>
      <c r="AA817" s="64"/>
      <c r="AB817" s="64"/>
      <c r="AC817" s="64"/>
    </row>
    <row r="818" spans="1:29" x14ac:dyDescent="0.25">
      <c r="A818" t="s">
        <v>290</v>
      </c>
      <c r="B818" s="55">
        <v>44835</v>
      </c>
      <c r="C818" s="55">
        <v>44837</v>
      </c>
      <c r="D818" t="s">
        <v>250</v>
      </c>
      <c r="E818">
        <v>5406</v>
      </c>
      <c r="F818">
        <v>33</v>
      </c>
      <c r="G818">
        <v>25</v>
      </c>
      <c r="H818">
        <v>10</v>
      </c>
      <c r="I818">
        <v>7</v>
      </c>
      <c r="J818">
        <v>14</v>
      </c>
      <c r="K818">
        <v>18</v>
      </c>
      <c r="L818">
        <v>18</v>
      </c>
      <c r="M818">
        <v>19</v>
      </c>
      <c r="N818">
        <v>19</v>
      </c>
      <c r="O818">
        <v>23</v>
      </c>
      <c r="P818">
        <v>0</v>
      </c>
      <c r="Q818">
        <v>10</v>
      </c>
      <c r="R818">
        <v>1</v>
      </c>
      <c r="V818" s="64"/>
      <c r="W818" s="64"/>
      <c r="X818" s="64"/>
      <c r="Y818" s="64"/>
      <c r="Z818" s="64"/>
      <c r="AA818" s="64"/>
      <c r="AB818" s="64"/>
      <c r="AC818" s="64"/>
    </row>
    <row r="819" spans="1:29" x14ac:dyDescent="0.25">
      <c r="A819" t="s">
        <v>290</v>
      </c>
      <c r="B819" s="55">
        <v>44835</v>
      </c>
      <c r="C819" s="55">
        <v>44837</v>
      </c>
      <c r="D819" t="s">
        <v>70</v>
      </c>
      <c r="E819">
        <v>4019</v>
      </c>
      <c r="F819">
        <v>29</v>
      </c>
      <c r="G819">
        <v>22</v>
      </c>
      <c r="H819">
        <v>2</v>
      </c>
      <c r="I819">
        <v>3</v>
      </c>
      <c r="J819">
        <v>7</v>
      </c>
      <c r="K819">
        <v>14</v>
      </c>
      <c r="L819">
        <v>10</v>
      </c>
      <c r="M819">
        <v>10</v>
      </c>
      <c r="N819">
        <v>10</v>
      </c>
      <c r="O819">
        <v>18</v>
      </c>
      <c r="P819">
        <v>0</v>
      </c>
      <c r="Q819">
        <v>11</v>
      </c>
      <c r="R819">
        <v>1</v>
      </c>
      <c r="V819" s="64"/>
      <c r="W819" s="64"/>
      <c r="X819" s="64"/>
      <c r="Y819" s="64"/>
      <c r="Z819" s="64"/>
      <c r="AA819" s="64"/>
      <c r="AB819" s="64"/>
      <c r="AC819" s="64"/>
    </row>
    <row r="820" spans="1:29" x14ac:dyDescent="0.25">
      <c r="A820" t="s">
        <v>290</v>
      </c>
      <c r="B820" s="55">
        <v>44835</v>
      </c>
      <c r="C820" s="55">
        <v>44837</v>
      </c>
      <c r="D820" t="s">
        <v>88</v>
      </c>
      <c r="E820">
        <v>4535</v>
      </c>
      <c r="F820">
        <v>34</v>
      </c>
      <c r="G820">
        <v>33</v>
      </c>
      <c r="H820">
        <v>6</v>
      </c>
      <c r="I820">
        <v>1</v>
      </c>
      <c r="J820">
        <v>9</v>
      </c>
      <c r="K820">
        <v>17</v>
      </c>
      <c r="L820">
        <v>16</v>
      </c>
      <c r="M820">
        <v>18</v>
      </c>
      <c r="N820">
        <v>21</v>
      </c>
      <c r="O820">
        <v>26</v>
      </c>
      <c r="P820">
        <v>0</v>
      </c>
      <c r="Q820">
        <v>17</v>
      </c>
      <c r="R820">
        <v>1</v>
      </c>
      <c r="V820" s="64"/>
      <c r="W820" s="64"/>
      <c r="X820" s="64"/>
      <c r="Y820" s="64"/>
      <c r="Z820" s="64"/>
      <c r="AA820" s="64"/>
      <c r="AB820" s="64"/>
      <c r="AC820" s="64"/>
    </row>
    <row r="821" spans="1:29" x14ac:dyDescent="0.25">
      <c r="A821" t="s">
        <v>290</v>
      </c>
      <c r="B821" s="55">
        <v>44866</v>
      </c>
      <c r="C821" s="55">
        <v>44867</v>
      </c>
      <c r="D821" t="s">
        <v>70</v>
      </c>
      <c r="E821">
        <v>4016</v>
      </c>
      <c r="F821">
        <v>28</v>
      </c>
      <c r="G821">
        <v>19</v>
      </c>
      <c r="H821">
        <v>2</v>
      </c>
      <c r="I821">
        <v>4</v>
      </c>
      <c r="J821">
        <v>6</v>
      </c>
      <c r="K821">
        <v>12</v>
      </c>
      <c r="L821">
        <v>10</v>
      </c>
      <c r="M821">
        <v>9</v>
      </c>
      <c r="N821">
        <v>10</v>
      </c>
      <c r="O821">
        <v>16</v>
      </c>
      <c r="P821">
        <v>0</v>
      </c>
      <c r="Q821">
        <v>9</v>
      </c>
      <c r="R821">
        <v>1</v>
      </c>
      <c r="V821" s="64"/>
      <c r="W821" s="64"/>
      <c r="X821" s="64"/>
      <c r="Y821" s="64"/>
      <c r="Z821" s="64"/>
      <c r="AA821" s="64"/>
      <c r="AB821" s="64"/>
      <c r="AC821" s="64"/>
    </row>
    <row r="822" spans="1:29" x14ac:dyDescent="0.25">
      <c r="A822" t="s">
        <v>290</v>
      </c>
      <c r="B822" s="55">
        <v>44866</v>
      </c>
      <c r="C822" s="55">
        <v>44867</v>
      </c>
      <c r="D822" t="s">
        <v>250</v>
      </c>
      <c r="E822">
        <v>5412</v>
      </c>
      <c r="F822">
        <v>32</v>
      </c>
      <c r="G822">
        <v>25</v>
      </c>
      <c r="H822">
        <v>11</v>
      </c>
      <c r="I822">
        <v>8</v>
      </c>
      <c r="J822">
        <v>15</v>
      </c>
      <c r="K822">
        <v>19</v>
      </c>
      <c r="L822">
        <v>19</v>
      </c>
      <c r="M822">
        <v>20</v>
      </c>
      <c r="N822">
        <v>20</v>
      </c>
      <c r="O822">
        <v>23</v>
      </c>
      <c r="P822">
        <v>0</v>
      </c>
      <c r="Q822">
        <v>10</v>
      </c>
      <c r="R822">
        <v>1</v>
      </c>
      <c r="V822" s="64"/>
      <c r="W822" s="64"/>
      <c r="X822" s="64"/>
      <c r="Y822" s="64"/>
      <c r="Z822" s="64"/>
      <c r="AA822" s="64"/>
      <c r="AB822" s="64"/>
      <c r="AC822" s="64"/>
    </row>
    <row r="823" spans="1:29" x14ac:dyDescent="0.25">
      <c r="A823" t="s">
        <v>290</v>
      </c>
      <c r="B823" s="55">
        <v>44896</v>
      </c>
      <c r="C823" s="55">
        <v>44897</v>
      </c>
      <c r="D823" t="s">
        <v>73</v>
      </c>
      <c r="E823">
        <v>3460</v>
      </c>
      <c r="F823">
        <v>26</v>
      </c>
      <c r="G823">
        <v>25</v>
      </c>
      <c r="H823">
        <v>1</v>
      </c>
      <c r="I823">
        <v>12</v>
      </c>
      <c r="J823">
        <v>20</v>
      </c>
      <c r="K823">
        <v>20</v>
      </c>
      <c r="L823">
        <v>1</v>
      </c>
      <c r="M823">
        <v>22</v>
      </c>
      <c r="N823">
        <v>13</v>
      </c>
      <c r="O823">
        <v>25</v>
      </c>
      <c r="P823">
        <v>0</v>
      </c>
      <c r="Q823">
        <v>3</v>
      </c>
      <c r="R823">
        <v>1</v>
      </c>
      <c r="V823" s="64"/>
      <c r="W823" s="64"/>
      <c r="X823" s="64"/>
      <c r="Y823" s="64"/>
      <c r="Z823" s="64"/>
      <c r="AA823" s="64"/>
      <c r="AB823" s="64"/>
      <c r="AC823" s="64"/>
    </row>
    <row r="824" spans="1:29" x14ac:dyDescent="0.25">
      <c r="A824" t="s">
        <v>290</v>
      </c>
      <c r="B824" s="55">
        <v>44896</v>
      </c>
      <c r="C824" s="55">
        <v>44897</v>
      </c>
      <c r="D824" t="s">
        <v>13</v>
      </c>
      <c r="E824">
        <v>11433</v>
      </c>
      <c r="F824">
        <v>72</v>
      </c>
      <c r="G824">
        <v>68</v>
      </c>
      <c r="H824">
        <v>27</v>
      </c>
      <c r="I824">
        <v>6</v>
      </c>
      <c r="J824">
        <v>51</v>
      </c>
      <c r="K824">
        <v>54</v>
      </c>
      <c r="L824">
        <v>42</v>
      </c>
      <c r="M824">
        <v>48</v>
      </c>
      <c r="N824">
        <v>43</v>
      </c>
      <c r="O824">
        <v>64</v>
      </c>
      <c r="P824">
        <v>0</v>
      </c>
      <c r="Q824">
        <v>23</v>
      </c>
      <c r="R824">
        <v>1</v>
      </c>
      <c r="V824" s="64"/>
      <c r="W824" s="64"/>
      <c r="X824" s="64"/>
      <c r="Y824" s="64"/>
      <c r="Z824" s="64"/>
      <c r="AA824" s="64"/>
      <c r="AB824" s="64"/>
      <c r="AC824" s="64"/>
    </row>
    <row r="825" spans="1:29" x14ac:dyDescent="0.25">
      <c r="A825" t="s">
        <v>290</v>
      </c>
      <c r="B825" s="55">
        <v>44927</v>
      </c>
      <c r="C825" s="55">
        <v>44929</v>
      </c>
      <c r="D825" t="s">
        <v>13</v>
      </c>
      <c r="E825">
        <v>11469</v>
      </c>
      <c r="F825">
        <v>73</v>
      </c>
      <c r="G825">
        <v>69</v>
      </c>
      <c r="H825">
        <v>28</v>
      </c>
      <c r="I825">
        <v>6</v>
      </c>
      <c r="J825">
        <v>51</v>
      </c>
      <c r="K825">
        <v>54</v>
      </c>
      <c r="L825">
        <v>43</v>
      </c>
      <c r="M825">
        <v>51</v>
      </c>
      <c r="N825">
        <v>46</v>
      </c>
      <c r="O825">
        <v>65</v>
      </c>
      <c r="P825">
        <v>0</v>
      </c>
      <c r="Q825">
        <v>27</v>
      </c>
      <c r="R825">
        <v>1</v>
      </c>
      <c r="V825" s="64"/>
      <c r="W825" s="64"/>
      <c r="X825" s="64"/>
      <c r="Y825" s="64"/>
      <c r="Z825" s="64"/>
      <c r="AA825" s="64"/>
      <c r="AB825" s="64"/>
      <c r="AC825" s="64"/>
    </row>
    <row r="826" spans="1:29" x14ac:dyDescent="0.25">
      <c r="A826" t="s">
        <v>290</v>
      </c>
      <c r="B826" s="55">
        <v>44927</v>
      </c>
      <c r="C826" s="55">
        <v>44929</v>
      </c>
      <c r="D826" t="s">
        <v>16</v>
      </c>
      <c r="E826">
        <v>7251</v>
      </c>
      <c r="F826">
        <v>50</v>
      </c>
      <c r="G826">
        <v>40</v>
      </c>
      <c r="H826">
        <v>9</v>
      </c>
      <c r="I826">
        <v>5</v>
      </c>
      <c r="J826">
        <v>22</v>
      </c>
      <c r="K826">
        <v>24</v>
      </c>
      <c r="L826">
        <v>17</v>
      </c>
      <c r="M826">
        <v>21</v>
      </c>
      <c r="N826">
        <v>23</v>
      </c>
      <c r="O826">
        <v>36</v>
      </c>
      <c r="P826">
        <v>0</v>
      </c>
      <c r="Q826">
        <v>12</v>
      </c>
      <c r="R826">
        <v>1</v>
      </c>
      <c r="V826" s="64"/>
      <c r="W826" s="64"/>
      <c r="X826" s="64"/>
      <c r="Y826" s="64"/>
      <c r="Z826" s="64"/>
      <c r="AA826" s="64"/>
      <c r="AB826" s="64"/>
      <c r="AC826" s="64"/>
    </row>
    <row r="827" spans="1:29" x14ac:dyDescent="0.25">
      <c r="A827" t="s">
        <v>290</v>
      </c>
      <c r="B827" s="55">
        <v>44927</v>
      </c>
      <c r="C827" s="55">
        <v>44929</v>
      </c>
      <c r="D827" t="s">
        <v>127</v>
      </c>
      <c r="E827">
        <v>2358</v>
      </c>
      <c r="F827">
        <v>13</v>
      </c>
      <c r="G827">
        <v>13</v>
      </c>
      <c r="H827">
        <v>1</v>
      </c>
      <c r="I827">
        <v>8</v>
      </c>
      <c r="J827">
        <v>8</v>
      </c>
      <c r="K827">
        <v>12</v>
      </c>
      <c r="L827">
        <v>2</v>
      </c>
      <c r="M827">
        <v>7</v>
      </c>
      <c r="N827">
        <v>6</v>
      </c>
      <c r="O827">
        <v>13</v>
      </c>
      <c r="P827">
        <v>0</v>
      </c>
      <c r="Q827">
        <v>9</v>
      </c>
      <c r="R827">
        <v>1</v>
      </c>
      <c r="V827" s="64"/>
      <c r="W827" s="64"/>
      <c r="X827" s="64"/>
      <c r="Y827" s="64"/>
      <c r="Z827" s="64"/>
      <c r="AA827" s="64"/>
      <c r="AB827" s="64"/>
      <c r="AC827" s="64"/>
    </row>
    <row r="828" spans="1:29" x14ac:dyDescent="0.25">
      <c r="A828" t="s">
        <v>290</v>
      </c>
      <c r="B828" s="55">
        <v>44927</v>
      </c>
      <c r="C828" s="55">
        <v>44929</v>
      </c>
      <c r="D828" t="s">
        <v>73</v>
      </c>
      <c r="E828">
        <v>3462</v>
      </c>
      <c r="F828">
        <v>25</v>
      </c>
      <c r="G828">
        <v>24</v>
      </c>
      <c r="H828">
        <v>1</v>
      </c>
      <c r="I828">
        <v>12</v>
      </c>
      <c r="J828">
        <v>19</v>
      </c>
      <c r="K828">
        <v>19</v>
      </c>
      <c r="L828">
        <v>1</v>
      </c>
      <c r="M828">
        <v>21</v>
      </c>
      <c r="N828">
        <v>13</v>
      </c>
      <c r="O828">
        <v>24</v>
      </c>
      <c r="P828">
        <v>0</v>
      </c>
      <c r="Q828">
        <v>3</v>
      </c>
      <c r="R828">
        <v>1</v>
      </c>
      <c r="V828" s="64"/>
      <c r="W828" s="64"/>
      <c r="X828" s="64"/>
      <c r="Y828" s="64"/>
      <c r="Z828" s="64"/>
      <c r="AA828" s="64"/>
      <c r="AB828" s="64"/>
      <c r="AC828" s="64"/>
    </row>
    <row r="829" spans="1:29" x14ac:dyDescent="0.25">
      <c r="A829" t="s">
        <v>290</v>
      </c>
      <c r="B829" s="55">
        <v>44927</v>
      </c>
      <c r="C829" s="55">
        <v>44929</v>
      </c>
      <c r="D829" t="s">
        <v>71</v>
      </c>
      <c r="E829">
        <v>8630</v>
      </c>
      <c r="F829">
        <v>67</v>
      </c>
      <c r="G829">
        <v>55</v>
      </c>
      <c r="H829">
        <v>9</v>
      </c>
      <c r="I829">
        <v>16</v>
      </c>
      <c r="J829">
        <v>21</v>
      </c>
      <c r="K829">
        <v>28</v>
      </c>
      <c r="L829">
        <v>25</v>
      </c>
      <c r="M829">
        <v>29</v>
      </c>
      <c r="N829">
        <v>32</v>
      </c>
      <c r="O829">
        <v>52</v>
      </c>
      <c r="P829">
        <v>0</v>
      </c>
      <c r="Q829">
        <v>29</v>
      </c>
      <c r="R829">
        <v>1</v>
      </c>
      <c r="V829" s="64"/>
      <c r="W829" s="64"/>
      <c r="X829" s="64"/>
      <c r="Y829" s="64"/>
      <c r="Z829" s="64"/>
      <c r="AA829" s="64"/>
      <c r="AB829" s="64"/>
      <c r="AC829" s="64"/>
    </row>
    <row r="830" spans="1:29" x14ac:dyDescent="0.25">
      <c r="A830" t="s">
        <v>291</v>
      </c>
      <c r="B830" s="55">
        <v>44593</v>
      </c>
      <c r="C830" s="55"/>
      <c r="D830" t="s">
        <v>138</v>
      </c>
      <c r="E830">
        <v>9741</v>
      </c>
      <c r="F830">
        <v>115</v>
      </c>
      <c r="G830">
        <v>108</v>
      </c>
      <c r="H830">
        <v>19</v>
      </c>
      <c r="I830">
        <v>8</v>
      </c>
      <c r="J830">
        <v>42</v>
      </c>
      <c r="K830">
        <v>40</v>
      </c>
      <c r="L830">
        <v>35</v>
      </c>
      <c r="M830">
        <v>40</v>
      </c>
      <c r="N830">
        <v>36</v>
      </c>
      <c r="O830">
        <v>39</v>
      </c>
      <c r="V830" s="64"/>
      <c r="W830" s="64"/>
      <c r="X830" s="64"/>
      <c r="Y830" s="64"/>
      <c r="Z830" s="64"/>
      <c r="AA830" s="64"/>
      <c r="AB830" s="64"/>
      <c r="AC830" s="64"/>
    </row>
    <row r="831" spans="1:29" x14ac:dyDescent="0.25">
      <c r="A831" t="s">
        <v>291</v>
      </c>
      <c r="B831" s="55">
        <v>44682</v>
      </c>
      <c r="C831" s="55"/>
      <c r="D831" t="s">
        <v>138</v>
      </c>
      <c r="E831">
        <v>9859</v>
      </c>
      <c r="F831">
        <v>115</v>
      </c>
      <c r="G831">
        <v>108</v>
      </c>
      <c r="H831">
        <v>30</v>
      </c>
      <c r="I831">
        <v>12</v>
      </c>
      <c r="J831">
        <v>57</v>
      </c>
      <c r="K831">
        <v>56</v>
      </c>
      <c r="L831">
        <v>47</v>
      </c>
      <c r="M831">
        <v>50</v>
      </c>
      <c r="N831">
        <v>45</v>
      </c>
      <c r="O831">
        <v>56</v>
      </c>
      <c r="P831">
        <v>3</v>
      </c>
      <c r="R831">
        <v>7</v>
      </c>
      <c r="V831" s="64"/>
      <c r="W831" s="64"/>
      <c r="X831" s="64"/>
      <c r="Y831" s="64"/>
      <c r="Z831" s="64"/>
      <c r="AA831" s="64"/>
      <c r="AB831" s="64"/>
      <c r="AC831" s="64"/>
    </row>
    <row r="832" spans="1:29" x14ac:dyDescent="0.25">
      <c r="A832" t="s">
        <v>291</v>
      </c>
      <c r="B832" s="55">
        <v>44713</v>
      </c>
      <c r="C832" s="55"/>
      <c r="D832" t="s">
        <v>138</v>
      </c>
      <c r="E832">
        <v>9892</v>
      </c>
      <c r="F832">
        <v>116</v>
      </c>
      <c r="G832">
        <v>109</v>
      </c>
      <c r="H832">
        <v>37</v>
      </c>
      <c r="I832">
        <v>44</v>
      </c>
      <c r="J832">
        <v>79</v>
      </c>
      <c r="K832">
        <v>74</v>
      </c>
      <c r="L832">
        <v>56</v>
      </c>
      <c r="M832">
        <v>55</v>
      </c>
      <c r="N832">
        <v>50</v>
      </c>
      <c r="O832">
        <v>71</v>
      </c>
      <c r="P832">
        <v>8</v>
      </c>
      <c r="R832">
        <v>18</v>
      </c>
      <c r="V832" s="64"/>
      <c r="W832" s="64"/>
      <c r="X832" s="64"/>
      <c r="Y832" s="64"/>
      <c r="Z832" s="64"/>
      <c r="AA832" s="64"/>
      <c r="AB832" s="64"/>
      <c r="AC832" s="64"/>
    </row>
    <row r="833" spans="1:29" x14ac:dyDescent="0.25">
      <c r="A833" t="s">
        <v>291</v>
      </c>
      <c r="B833" s="55">
        <v>44743</v>
      </c>
      <c r="C833" s="55"/>
      <c r="D833" t="s">
        <v>138</v>
      </c>
      <c r="E833">
        <v>9993</v>
      </c>
      <c r="F833">
        <v>118</v>
      </c>
      <c r="G833">
        <v>111</v>
      </c>
      <c r="H833">
        <v>44</v>
      </c>
      <c r="I833">
        <v>62</v>
      </c>
      <c r="J833">
        <v>94</v>
      </c>
      <c r="K833">
        <v>86</v>
      </c>
      <c r="L833">
        <v>61</v>
      </c>
      <c r="M833">
        <v>61</v>
      </c>
      <c r="N833">
        <v>56</v>
      </c>
      <c r="O833">
        <v>88</v>
      </c>
      <c r="P833">
        <v>11</v>
      </c>
      <c r="R833">
        <v>24</v>
      </c>
      <c r="V833" s="64"/>
      <c r="W833" s="64"/>
      <c r="X833" s="64"/>
      <c r="Y833" s="64"/>
      <c r="Z833" s="64"/>
      <c r="AA833" s="64"/>
      <c r="AB833" s="64"/>
      <c r="AC833" s="64"/>
    </row>
    <row r="834" spans="1:29" x14ac:dyDescent="0.25">
      <c r="A834" t="s">
        <v>291</v>
      </c>
      <c r="B834" s="55">
        <v>44774</v>
      </c>
      <c r="C834" s="55"/>
      <c r="D834" t="s">
        <v>138</v>
      </c>
      <c r="E834">
        <v>10022</v>
      </c>
      <c r="F834">
        <v>116</v>
      </c>
      <c r="G834">
        <v>109</v>
      </c>
      <c r="H834">
        <v>51</v>
      </c>
      <c r="I834">
        <v>79</v>
      </c>
      <c r="J834">
        <v>100</v>
      </c>
      <c r="K834">
        <v>93</v>
      </c>
      <c r="L834">
        <v>64</v>
      </c>
      <c r="M834">
        <v>71</v>
      </c>
      <c r="N834">
        <v>67</v>
      </c>
      <c r="O834">
        <v>94</v>
      </c>
      <c r="P834">
        <v>19</v>
      </c>
      <c r="R834">
        <v>35</v>
      </c>
      <c r="V834" s="64"/>
      <c r="W834" s="64"/>
      <c r="X834" s="64"/>
      <c r="Y834" s="64"/>
      <c r="Z834" s="64"/>
      <c r="AA834" s="64"/>
      <c r="AB834" s="64"/>
      <c r="AC834" s="64"/>
    </row>
    <row r="835" spans="1:29" x14ac:dyDescent="0.25">
      <c r="A835" t="s">
        <v>291</v>
      </c>
      <c r="B835" s="55">
        <v>44805</v>
      </c>
      <c r="C835" s="55"/>
      <c r="D835" t="s">
        <v>138</v>
      </c>
      <c r="E835">
        <v>10066</v>
      </c>
      <c r="F835">
        <v>117</v>
      </c>
      <c r="G835">
        <v>110</v>
      </c>
      <c r="H835">
        <v>61</v>
      </c>
      <c r="I835">
        <v>91</v>
      </c>
      <c r="J835">
        <v>103</v>
      </c>
      <c r="K835">
        <v>98</v>
      </c>
      <c r="L835">
        <v>73</v>
      </c>
      <c r="M835">
        <v>80</v>
      </c>
      <c r="N835">
        <v>76</v>
      </c>
      <c r="O835">
        <v>100</v>
      </c>
      <c r="P835">
        <v>24</v>
      </c>
      <c r="R835">
        <v>46</v>
      </c>
      <c r="V835" s="64"/>
      <c r="W835" s="64"/>
      <c r="X835" s="64"/>
      <c r="Y835" s="64"/>
      <c r="Z835" s="64"/>
      <c r="AA835" s="64"/>
      <c r="AB835" s="64"/>
      <c r="AC835" s="64"/>
    </row>
    <row r="836" spans="1:29" x14ac:dyDescent="0.25">
      <c r="A836" t="s">
        <v>291</v>
      </c>
      <c r="B836" s="55">
        <v>44835</v>
      </c>
      <c r="C836" s="55"/>
      <c r="D836" t="s">
        <v>138</v>
      </c>
      <c r="E836">
        <v>10082</v>
      </c>
      <c r="F836">
        <v>117</v>
      </c>
      <c r="G836">
        <v>110</v>
      </c>
      <c r="H836">
        <v>62</v>
      </c>
      <c r="I836">
        <v>93</v>
      </c>
      <c r="J836">
        <v>103</v>
      </c>
      <c r="K836">
        <v>99</v>
      </c>
      <c r="L836">
        <v>72</v>
      </c>
      <c r="M836">
        <v>83</v>
      </c>
      <c r="N836">
        <v>79</v>
      </c>
      <c r="O836">
        <v>100</v>
      </c>
      <c r="P836">
        <v>28</v>
      </c>
      <c r="R836">
        <v>47</v>
      </c>
      <c r="V836" s="64"/>
      <c r="W836" s="64"/>
      <c r="X836" s="64"/>
      <c r="Y836" s="64"/>
      <c r="Z836" s="64"/>
      <c r="AA836" s="64"/>
      <c r="AB836" s="64"/>
      <c r="AC836" s="64"/>
    </row>
    <row r="837" spans="1:29" x14ac:dyDescent="0.25">
      <c r="A837" t="s">
        <v>291</v>
      </c>
      <c r="B837" s="55">
        <v>44866</v>
      </c>
      <c r="C837" s="55"/>
      <c r="D837" t="s">
        <v>138</v>
      </c>
      <c r="E837">
        <v>10096</v>
      </c>
      <c r="F837">
        <v>116</v>
      </c>
      <c r="G837">
        <v>109</v>
      </c>
      <c r="H837">
        <v>66</v>
      </c>
      <c r="I837">
        <v>97</v>
      </c>
      <c r="J837">
        <v>102</v>
      </c>
      <c r="K837">
        <v>101</v>
      </c>
      <c r="L837">
        <v>74</v>
      </c>
      <c r="M837">
        <v>88</v>
      </c>
      <c r="N837">
        <v>84</v>
      </c>
      <c r="O837">
        <v>101</v>
      </c>
      <c r="P837">
        <v>30</v>
      </c>
      <c r="R837">
        <v>57</v>
      </c>
      <c r="V837" s="64"/>
      <c r="W837" s="64"/>
      <c r="X837" s="64"/>
      <c r="Y837" s="64"/>
      <c r="Z837" s="64"/>
      <c r="AA837" s="64"/>
      <c r="AB837" s="64"/>
      <c r="AC837" s="64"/>
    </row>
    <row r="838" spans="1:29" x14ac:dyDescent="0.25">
      <c r="A838" t="s">
        <v>291</v>
      </c>
      <c r="B838" s="55">
        <v>44896</v>
      </c>
      <c r="C838" s="55"/>
      <c r="D838" t="s">
        <v>138</v>
      </c>
      <c r="E838">
        <v>10145</v>
      </c>
      <c r="F838">
        <v>117</v>
      </c>
      <c r="G838">
        <v>110</v>
      </c>
      <c r="H838">
        <v>72</v>
      </c>
      <c r="I838">
        <v>103</v>
      </c>
      <c r="J838">
        <v>105</v>
      </c>
      <c r="K838">
        <v>104</v>
      </c>
      <c r="L838">
        <v>81</v>
      </c>
      <c r="M838">
        <v>94</v>
      </c>
      <c r="N838">
        <v>89</v>
      </c>
      <c r="O838">
        <v>104</v>
      </c>
      <c r="P838">
        <v>40</v>
      </c>
      <c r="R838">
        <v>67</v>
      </c>
      <c r="V838" s="64"/>
      <c r="W838" s="64"/>
      <c r="X838" s="64"/>
      <c r="Y838" s="64"/>
      <c r="Z838" s="64"/>
      <c r="AA838" s="64"/>
      <c r="AB838" s="64"/>
      <c r="AC838" s="64"/>
    </row>
    <row r="839" spans="1:29" x14ac:dyDescent="0.25">
      <c r="A839" t="s">
        <v>291</v>
      </c>
      <c r="B839" s="55">
        <v>44927</v>
      </c>
      <c r="C839" s="55"/>
      <c r="D839" t="s">
        <v>138</v>
      </c>
      <c r="E839">
        <v>10231</v>
      </c>
      <c r="F839">
        <v>120</v>
      </c>
      <c r="G839">
        <v>112</v>
      </c>
      <c r="H839">
        <v>77</v>
      </c>
      <c r="I839">
        <v>106</v>
      </c>
      <c r="J839">
        <v>107</v>
      </c>
      <c r="K839">
        <v>106</v>
      </c>
      <c r="L839">
        <v>83</v>
      </c>
      <c r="M839">
        <v>98</v>
      </c>
      <c r="N839">
        <v>94</v>
      </c>
      <c r="O839">
        <v>106</v>
      </c>
      <c r="P839">
        <v>41</v>
      </c>
      <c r="R839">
        <v>72</v>
      </c>
      <c r="V839" s="64"/>
      <c r="W839" s="64"/>
      <c r="X839" s="64"/>
      <c r="Y839" s="64"/>
      <c r="Z839" s="64"/>
      <c r="AA839" s="64"/>
      <c r="AB839" s="64"/>
      <c r="AC839" s="64"/>
    </row>
    <row r="840" spans="1:29" x14ac:dyDescent="0.25">
      <c r="B840" s="55">
        <v>44896</v>
      </c>
      <c r="C840" s="55"/>
      <c r="D840" t="s">
        <v>208</v>
      </c>
      <c r="E840">
        <v>8307</v>
      </c>
      <c r="F840">
        <v>106</v>
      </c>
      <c r="G840">
        <v>93</v>
      </c>
      <c r="H840">
        <v>29</v>
      </c>
      <c r="I840">
        <v>51</v>
      </c>
      <c r="J840">
        <v>73</v>
      </c>
      <c r="K840">
        <v>76</v>
      </c>
      <c r="L840">
        <v>72</v>
      </c>
      <c r="M840">
        <v>70</v>
      </c>
      <c r="N840">
        <v>62</v>
      </c>
      <c r="O840">
        <v>76</v>
      </c>
      <c r="P840">
        <v>4</v>
      </c>
      <c r="R840">
        <v>29</v>
      </c>
      <c r="V840" s="64"/>
      <c r="W840" s="64"/>
      <c r="X840" s="64"/>
      <c r="Y840" s="64"/>
      <c r="Z840" s="64"/>
      <c r="AA840" s="64"/>
      <c r="AB840" s="64"/>
      <c r="AC840" s="64"/>
    </row>
    <row r="841" spans="1:29" x14ac:dyDescent="0.25">
      <c r="B841" s="55">
        <v>44896</v>
      </c>
      <c r="C841" s="55"/>
      <c r="D841" t="s">
        <v>239</v>
      </c>
      <c r="E841">
        <v>9793</v>
      </c>
      <c r="F841">
        <v>95</v>
      </c>
      <c r="G841">
        <v>71</v>
      </c>
      <c r="H841">
        <v>11</v>
      </c>
      <c r="I841">
        <v>61</v>
      </c>
      <c r="J841">
        <v>59</v>
      </c>
      <c r="K841">
        <v>59</v>
      </c>
      <c r="L841">
        <v>43</v>
      </c>
      <c r="M841">
        <v>50</v>
      </c>
      <c r="N841">
        <v>51</v>
      </c>
      <c r="O841">
        <v>68</v>
      </c>
      <c r="R841">
        <v>11</v>
      </c>
      <c r="V841" s="64"/>
      <c r="W841" s="64"/>
      <c r="X841" s="64"/>
      <c r="Y841" s="64"/>
      <c r="Z841" s="64"/>
      <c r="AA841" s="64"/>
      <c r="AB841" s="64"/>
      <c r="AC841" s="64"/>
    </row>
    <row r="842" spans="1:29" x14ac:dyDescent="0.25">
      <c r="B842" s="55">
        <v>44896</v>
      </c>
      <c r="C842" s="55"/>
      <c r="D842" t="s">
        <v>253</v>
      </c>
      <c r="E842">
        <v>7186</v>
      </c>
      <c r="F842">
        <v>47</v>
      </c>
      <c r="G842">
        <v>36</v>
      </c>
      <c r="H842">
        <v>8</v>
      </c>
      <c r="I842">
        <v>21</v>
      </c>
      <c r="J842">
        <v>31</v>
      </c>
      <c r="K842">
        <v>27</v>
      </c>
      <c r="L842">
        <v>11</v>
      </c>
      <c r="M842">
        <v>23</v>
      </c>
      <c r="N842">
        <v>25</v>
      </c>
      <c r="O842">
        <v>28</v>
      </c>
      <c r="R842">
        <v>8</v>
      </c>
      <c r="V842" s="64"/>
      <c r="W842" s="64"/>
      <c r="X842" s="64"/>
      <c r="Y842" s="64"/>
      <c r="Z842" s="64"/>
      <c r="AA842" s="64"/>
      <c r="AB842" s="64"/>
      <c r="AC842" s="64"/>
    </row>
    <row r="843" spans="1:29" x14ac:dyDescent="0.25">
      <c r="B843" s="55">
        <v>44896</v>
      </c>
      <c r="C843" s="55"/>
      <c r="D843" t="s">
        <v>259</v>
      </c>
      <c r="E843">
        <v>6023</v>
      </c>
      <c r="F843">
        <v>52</v>
      </c>
      <c r="G843">
        <v>47</v>
      </c>
      <c r="H843">
        <v>38</v>
      </c>
      <c r="I843">
        <v>42</v>
      </c>
      <c r="J843">
        <v>43</v>
      </c>
      <c r="K843">
        <v>42</v>
      </c>
      <c r="L843">
        <v>43</v>
      </c>
      <c r="M843">
        <v>42</v>
      </c>
      <c r="N843">
        <v>42</v>
      </c>
      <c r="O843">
        <v>47</v>
      </c>
      <c r="P843">
        <v>4</v>
      </c>
      <c r="R843">
        <v>38</v>
      </c>
      <c r="V843" s="64"/>
      <c r="W843" s="64"/>
      <c r="X843" s="64"/>
      <c r="Y843" s="64"/>
      <c r="Z843" s="64"/>
      <c r="AA843" s="64"/>
      <c r="AB843" s="64"/>
      <c r="AC843" s="64"/>
    </row>
    <row r="844" spans="1:29" x14ac:dyDescent="0.25">
      <c r="B844" s="55">
        <v>44896</v>
      </c>
      <c r="C844" s="55"/>
      <c r="D844" t="s">
        <v>263</v>
      </c>
      <c r="E844">
        <v>17405</v>
      </c>
      <c r="F844">
        <v>152</v>
      </c>
      <c r="G844">
        <v>145</v>
      </c>
      <c r="H844">
        <v>22</v>
      </c>
      <c r="I844">
        <v>85</v>
      </c>
      <c r="J844">
        <v>100</v>
      </c>
      <c r="K844">
        <v>103</v>
      </c>
      <c r="L844">
        <v>69</v>
      </c>
      <c r="M844">
        <v>69</v>
      </c>
      <c r="N844">
        <v>68</v>
      </c>
      <c r="O844">
        <v>121</v>
      </c>
      <c r="P844">
        <v>2</v>
      </c>
      <c r="R844">
        <v>22</v>
      </c>
      <c r="V844" s="64"/>
      <c r="W844" s="64"/>
      <c r="X844" s="64"/>
      <c r="Y844" s="64"/>
      <c r="Z844" s="64"/>
      <c r="AA844" s="64"/>
      <c r="AB844" s="64"/>
      <c r="AC844" s="64"/>
    </row>
    <row r="845" spans="1:29" x14ac:dyDescent="0.25">
      <c r="A845" t="s">
        <v>290</v>
      </c>
      <c r="B845" s="55">
        <v>44621</v>
      </c>
      <c r="C845" s="55">
        <v>44635</v>
      </c>
      <c r="D845" t="s">
        <v>8</v>
      </c>
      <c r="E845">
        <v>14325</v>
      </c>
      <c r="F845">
        <v>171</v>
      </c>
      <c r="G845">
        <v>160</v>
      </c>
      <c r="H845">
        <v>20</v>
      </c>
      <c r="I845">
        <v>10</v>
      </c>
      <c r="J845">
        <v>55</v>
      </c>
      <c r="K845">
        <v>54</v>
      </c>
      <c r="L845">
        <v>41</v>
      </c>
      <c r="M845">
        <v>49</v>
      </c>
      <c r="N845">
        <v>42</v>
      </c>
      <c r="O845">
        <v>133</v>
      </c>
      <c r="P845">
        <v>11</v>
      </c>
      <c r="Q845">
        <v>10</v>
      </c>
      <c r="R845">
        <v>0</v>
      </c>
      <c r="V845" s="64"/>
      <c r="W845" s="64"/>
      <c r="X845" s="64"/>
      <c r="Y845" s="64"/>
      <c r="Z845" s="64"/>
      <c r="AA845" s="64"/>
      <c r="AB845" s="64"/>
      <c r="AC845" s="64"/>
    </row>
    <row r="846" spans="1:29" x14ac:dyDescent="0.25">
      <c r="A846" t="s">
        <v>290</v>
      </c>
      <c r="B846" s="55">
        <v>44621</v>
      </c>
      <c r="C846" s="55">
        <v>44635</v>
      </c>
      <c r="D846" t="s">
        <v>20</v>
      </c>
      <c r="E846">
        <v>15035</v>
      </c>
      <c r="F846">
        <v>128</v>
      </c>
      <c r="G846">
        <v>111</v>
      </c>
      <c r="H846">
        <v>0</v>
      </c>
      <c r="I846">
        <v>8</v>
      </c>
      <c r="J846">
        <v>13</v>
      </c>
      <c r="K846">
        <v>27</v>
      </c>
      <c r="L846">
        <v>17</v>
      </c>
      <c r="M846">
        <v>23</v>
      </c>
      <c r="N846">
        <v>22</v>
      </c>
      <c r="O846">
        <v>83</v>
      </c>
      <c r="P846">
        <v>2</v>
      </c>
      <c r="Q846">
        <v>4</v>
      </c>
      <c r="R846">
        <v>0</v>
      </c>
      <c r="V846" s="64"/>
      <c r="W846" s="64"/>
      <c r="X846" s="64"/>
      <c r="Y846" s="64"/>
      <c r="Z846" s="64"/>
      <c r="AA846" s="64"/>
      <c r="AB846" s="64"/>
      <c r="AC846" s="64"/>
    </row>
    <row r="847" spans="1:29" x14ac:dyDescent="0.25">
      <c r="A847" t="s">
        <v>290</v>
      </c>
      <c r="B847" s="55">
        <v>44621</v>
      </c>
      <c r="C847" s="55">
        <v>44635</v>
      </c>
      <c r="D847" t="s">
        <v>89</v>
      </c>
      <c r="E847">
        <v>5064</v>
      </c>
      <c r="F847">
        <v>37</v>
      </c>
      <c r="G847">
        <v>34</v>
      </c>
      <c r="H847">
        <v>3</v>
      </c>
      <c r="I847">
        <v>12</v>
      </c>
      <c r="J847">
        <v>16</v>
      </c>
      <c r="K847">
        <v>16</v>
      </c>
      <c r="L847">
        <v>13</v>
      </c>
      <c r="M847">
        <v>9</v>
      </c>
      <c r="N847">
        <v>6</v>
      </c>
      <c r="O847">
        <v>29</v>
      </c>
      <c r="P847">
        <v>3</v>
      </c>
      <c r="Q847">
        <v>16</v>
      </c>
      <c r="R847">
        <v>2</v>
      </c>
      <c r="V847" s="64"/>
      <c r="W847" s="64"/>
      <c r="X847" s="64"/>
      <c r="Y847" s="64"/>
      <c r="Z847" s="64"/>
      <c r="AA847" s="64"/>
      <c r="AB847" s="64"/>
      <c r="AC847" s="64"/>
    </row>
    <row r="848" spans="1:29" x14ac:dyDescent="0.25">
      <c r="A848" t="s">
        <v>290</v>
      </c>
      <c r="B848" s="55">
        <v>44652</v>
      </c>
      <c r="C848" s="55">
        <v>44655</v>
      </c>
      <c r="D848" t="s">
        <v>94</v>
      </c>
      <c r="E848">
        <v>19450</v>
      </c>
      <c r="F848">
        <v>138</v>
      </c>
      <c r="G848">
        <v>135</v>
      </c>
      <c r="H848">
        <v>11</v>
      </c>
      <c r="I848">
        <v>6</v>
      </c>
      <c r="J848">
        <v>31</v>
      </c>
      <c r="K848">
        <v>46</v>
      </c>
      <c r="L848">
        <v>37</v>
      </c>
      <c r="M848">
        <v>38</v>
      </c>
      <c r="N848">
        <v>40</v>
      </c>
      <c r="O848">
        <v>111</v>
      </c>
      <c r="P848">
        <v>5</v>
      </c>
      <c r="Q848">
        <v>26</v>
      </c>
      <c r="R848">
        <v>0</v>
      </c>
      <c r="V848" s="64"/>
      <c r="W848" s="64"/>
      <c r="X848" s="64"/>
      <c r="Y848" s="64"/>
      <c r="Z848" s="64"/>
      <c r="AA848" s="64"/>
      <c r="AB848" s="64"/>
      <c r="AC848" s="64"/>
    </row>
    <row r="849" spans="1:29" x14ac:dyDescent="0.25">
      <c r="A849" t="s">
        <v>290</v>
      </c>
      <c r="B849" s="55">
        <v>44652</v>
      </c>
      <c r="C849" s="55">
        <v>44655</v>
      </c>
      <c r="D849" t="s">
        <v>89</v>
      </c>
      <c r="E849">
        <v>5062</v>
      </c>
      <c r="F849">
        <v>36</v>
      </c>
      <c r="G849">
        <v>33</v>
      </c>
      <c r="H849">
        <v>4</v>
      </c>
      <c r="I849">
        <v>14</v>
      </c>
      <c r="J849">
        <v>16</v>
      </c>
      <c r="K849">
        <v>16</v>
      </c>
      <c r="L849">
        <v>13</v>
      </c>
      <c r="M849">
        <v>9</v>
      </c>
      <c r="N849">
        <v>6</v>
      </c>
      <c r="O849">
        <v>28</v>
      </c>
      <c r="P849">
        <v>3</v>
      </c>
      <c r="Q849">
        <v>19</v>
      </c>
      <c r="R849">
        <v>2</v>
      </c>
      <c r="V849" s="64"/>
      <c r="W849" s="64"/>
      <c r="X849" s="64"/>
      <c r="Y849" s="64"/>
      <c r="Z849" s="64"/>
      <c r="AA849" s="64"/>
      <c r="AB849" s="64"/>
      <c r="AC849" s="64"/>
    </row>
    <row r="850" spans="1:29" x14ac:dyDescent="0.25">
      <c r="A850" t="s">
        <v>290</v>
      </c>
      <c r="B850" s="55">
        <v>44652</v>
      </c>
      <c r="C850" s="55">
        <v>44655</v>
      </c>
      <c r="D850" t="s">
        <v>1</v>
      </c>
      <c r="E850">
        <v>15905</v>
      </c>
      <c r="F850">
        <v>111</v>
      </c>
      <c r="G850">
        <v>102</v>
      </c>
      <c r="H850">
        <v>9</v>
      </c>
      <c r="I850">
        <v>36</v>
      </c>
      <c r="J850">
        <v>25</v>
      </c>
      <c r="K850">
        <v>36</v>
      </c>
      <c r="L850">
        <v>28</v>
      </c>
      <c r="M850">
        <v>43</v>
      </c>
      <c r="N850">
        <v>46</v>
      </c>
      <c r="O850">
        <v>94</v>
      </c>
      <c r="P850">
        <v>10</v>
      </c>
      <c r="Q850">
        <v>12</v>
      </c>
      <c r="R850">
        <v>0</v>
      </c>
      <c r="V850" s="64"/>
      <c r="W850" s="64"/>
      <c r="X850" s="64"/>
      <c r="Y850" s="64"/>
      <c r="Z850" s="64"/>
      <c r="AA850" s="64"/>
      <c r="AB850" s="64"/>
      <c r="AC850" s="64"/>
    </row>
    <row r="851" spans="1:29" x14ac:dyDescent="0.25">
      <c r="A851" t="s">
        <v>290</v>
      </c>
      <c r="B851" s="55">
        <v>44652</v>
      </c>
      <c r="C851" s="55">
        <v>44655</v>
      </c>
      <c r="D851" t="s">
        <v>7</v>
      </c>
      <c r="E851">
        <v>9499</v>
      </c>
      <c r="F851">
        <v>133</v>
      </c>
      <c r="G851">
        <v>107</v>
      </c>
      <c r="H851">
        <v>11</v>
      </c>
      <c r="I851">
        <v>9</v>
      </c>
      <c r="J851">
        <v>55</v>
      </c>
      <c r="K851">
        <v>44</v>
      </c>
      <c r="L851">
        <v>23</v>
      </c>
      <c r="M851">
        <v>40</v>
      </c>
      <c r="N851">
        <v>39</v>
      </c>
      <c r="O851">
        <v>78</v>
      </c>
      <c r="P851">
        <v>4</v>
      </c>
      <c r="Q851">
        <v>18</v>
      </c>
      <c r="R851">
        <v>0</v>
      </c>
      <c r="V851" s="64"/>
      <c r="W851" s="64"/>
      <c r="X851" s="64"/>
      <c r="Y851" s="64"/>
      <c r="Z851" s="64"/>
      <c r="AA851" s="64"/>
      <c r="AB851" s="64"/>
      <c r="AC851" s="64"/>
    </row>
    <row r="852" spans="1:29" x14ac:dyDescent="0.25">
      <c r="A852" t="s">
        <v>290</v>
      </c>
      <c r="B852" s="55">
        <v>44652</v>
      </c>
      <c r="C852" s="55">
        <v>44655</v>
      </c>
      <c r="D852" t="s">
        <v>47</v>
      </c>
      <c r="E852">
        <v>20665</v>
      </c>
      <c r="F852">
        <v>242</v>
      </c>
      <c r="G852">
        <v>233</v>
      </c>
      <c r="H852">
        <v>30</v>
      </c>
      <c r="I852">
        <v>17</v>
      </c>
      <c r="J852">
        <v>64</v>
      </c>
      <c r="K852">
        <v>73</v>
      </c>
      <c r="L852">
        <v>77</v>
      </c>
      <c r="M852">
        <v>61</v>
      </c>
      <c r="N852">
        <v>69</v>
      </c>
      <c r="O852">
        <v>160</v>
      </c>
      <c r="P852">
        <v>7</v>
      </c>
      <c r="Q852">
        <v>11</v>
      </c>
      <c r="R852">
        <v>2</v>
      </c>
      <c r="V852" s="64"/>
      <c r="W852" s="64"/>
      <c r="X852" s="64"/>
      <c r="Y852" s="64"/>
      <c r="Z852" s="64"/>
      <c r="AA852" s="64"/>
      <c r="AB852" s="64"/>
      <c r="AC852" s="64"/>
    </row>
    <row r="853" spans="1:29" x14ac:dyDescent="0.25">
      <c r="A853" t="s">
        <v>290</v>
      </c>
      <c r="B853" s="55">
        <v>44652</v>
      </c>
      <c r="C853" s="55">
        <v>44655</v>
      </c>
      <c r="D853" t="s">
        <v>20</v>
      </c>
      <c r="E853">
        <v>15098</v>
      </c>
      <c r="F853">
        <v>127</v>
      </c>
      <c r="G853">
        <v>110</v>
      </c>
      <c r="H853">
        <v>5</v>
      </c>
      <c r="I853">
        <v>25</v>
      </c>
      <c r="J853">
        <v>15</v>
      </c>
      <c r="K853">
        <v>38</v>
      </c>
      <c r="L853">
        <v>33</v>
      </c>
      <c r="M853">
        <v>29</v>
      </c>
      <c r="N853">
        <v>30</v>
      </c>
      <c r="O853">
        <v>87</v>
      </c>
      <c r="P853">
        <v>18</v>
      </c>
      <c r="Q853">
        <v>9</v>
      </c>
      <c r="R853">
        <v>1</v>
      </c>
      <c r="V853" s="64"/>
      <c r="W853" s="64"/>
      <c r="X853" s="64"/>
      <c r="Y853" s="64"/>
      <c r="Z853" s="64"/>
      <c r="AA853" s="64"/>
      <c r="AB853" s="64"/>
      <c r="AC853" s="64"/>
    </row>
    <row r="854" spans="1:29" x14ac:dyDescent="0.25">
      <c r="A854" t="s">
        <v>290</v>
      </c>
      <c r="B854" s="55">
        <v>44652</v>
      </c>
      <c r="C854" s="55">
        <v>44655</v>
      </c>
      <c r="D854" t="s">
        <v>11</v>
      </c>
      <c r="E854">
        <v>9692</v>
      </c>
      <c r="F854">
        <v>87</v>
      </c>
      <c r="G854">
        <v>83</v>
      </c>
      <c r="H854">
        <v>17</v>
      </c>
      <c r="I854">
        <v>19</v>
      </c>
      <c r="J854">
        <v>41</v>
      </c>
      <c r="K854">
        <v>47</v>
      </c>
      <c r="L854">
        <v>35</v>
      </c>
      <c r="M854">
        <v>29</v>
      </c>
      <c r="N854">
        <v>27</v>
      </c>
      <c r="O854">
        <v>68</v>
      </c>
      <c r="P854">
        <v>7</v>
      </c>
      <c r="Q854">
        <v>13</v>
      </c>
      <c r="R854">
        <v>4</v>
      </c>
      <c r="V854" s="64"/>
      <c r="W854" s="64"/>
      <c r="X854" s="64"/>
      <c r="Y854" s="64"/>
      <c r="Z854" s="64"/>
      <c r="AA854" s="64"/>
      <c r="AB854" s="64"/>
      <c r="AC854" s="64"/>
    </row>
    <row r="855" spans="1:29" x14ac:dyDescent="0.25">
      <c r="A855" t="s">
        <v>290</v>
      </c>
      <c r="B855" s="55">
        <v>44652</v>
      </c>
      <c r="C855" s="55">
        <v>44655</v>
      </c>
      <c r="D855" t="s">
        <v>8</v>
      </c>
      <c r="E855">
        <v>14304</v>
      </c>
      <c r="F855">
        <v>173</v>
      </c>
      <c r="G855">
        <v>162</v>
      </c>
      <c r="H855">
        <v>20</v>
      </c>
      <c r="I855">
        <v>15</v>
      </c>
      <c r="J855">
        <v>57</v>
      </c>
      <c r="K855">
        <v>57</v>
      </c>
      <c r="L855">
        <v>42</v>
      </c>
      <c r="M855">
        <v>52</v>
      </c>
      <c r="N855">
        <v>47</v>
      </c>
      <c r="O855">
        <v>136</v>
      </c>
      <c r="P855">
        <v>13</v>
      </c>
      <c r="Q855">
        <v>11</v>
      </c>
      <c r="R855">
        <v>0</v>
      </c>
      <c r="V855" s="64"/>
      <c r="W855" s="64"/>
      <c r="X855" s="64"/>
      <c r="Y855" s="64"/>
      <c r="Z855" s="64"/>
      <c r="AA855" s="64"/>
      <c r="AB855" s="64"/>
      <c r="AC855" s="64"/>
    </row>
    <row r="856" spans="1:29" x14ac:dyDescent="0.25">
      <c r="A856" t="s">
        <v>290</v>
      </c>
      <c r="B856" s="55">
        <v>44682</v>
      </c>
      <c r="C856" s="55">
        <v>44687</v>
      </c>
      <c r="D856" t="s">
        <v>7</v>
      </c>
      <c r="E856">
        <v>9520</v>
      </c>
      <c r="F856">
        <v>134</v>
      </c>
      <c r="G856">
        <v>108</v>
      </c>
      <c r="H856">
        <v>19</v>
      </c>
      <c r="I856">
        <v>22</v>
      </c>
      <c r="J856">
        <v>63</v>
      </c>
      <c r="K856">
        <v>55</v>
      </c>
      <c r="L856">
        <v>33</v>
      </c>
      <c r="M856">
        <v>48</v>
      </c>
      <c r="N856">
        <v>46</v>
      </c>
      <c r="O856">
        <v>83</v>
      </c>
      <c r="P856">
        <v>8</v>
      </c>
      <c r="Q856">
        <v>22</v>
      </c>
      <c r="R856">
        <v>2</v>
      </c>
      <c r="V856" s="64"/>
      <c r="W856" s="64"/>
      <c r="X856" s="64"/>
      <c r="Y856" s="64"/>
      <c r="Z856" s="64"/>
      <c r="AA856" s="64"/>
      <c r="AB856" s="64"/>
      <c r="AC856" s="64"/>
    </row>
    <row r="857" spans="1:29" x14ac:dyDescent="0.25">
      <c r="A857" t="s">
        <v>290</v>
      </c>
      <c r="B857" s="55">
        <v>44682</v>
      </c>
      <c r="C857" s="55">
        <v>44687</v>
      </c>
      <c r="D857" t="s">
        <v>8</v>
      </c>
      <c r="E857">
        <v>14344</v>
      </c>
      <c r="F857">
        <v>173</v>
      </c>
      <c r="G857">
        <v>163</v>
      </c>
      <c r="H857">
        <v>21</v>
      </c>
      <c r="I857">
        <v>31</v>
      </c>
      <c r="J857">
        <v>62</v>
      </c>
      <c r="K857">
        <v>62</v>
      </c>
      <c r="L857">
        <v>46</v>
      </c>
      <c r="M857">
        <v>57</v>
      </c>
      <c r="N857">
        <v>51</v>
      </c>
      <c r="O857">
        <v>139</v>
      </c>
      <c r="P857">
        <v>16</v>
      </c>
      <c r="Q857">
        <v>13</v>
      </c>
      <c r="R857">
        <v>0</v>
      </c>
      <c r="V857" s="64"/>
      <c r="W857" s="64"/>
      <c r="X857" s="64"/>
      <c r="Y857" s="64"/>
      <c r="Z857" s="64"/>
      <c r="AA857" s="64"/>
      <c r="AB857" s="64"/>
      <c r="AC857" s="64"/>
    </row>
    <row r="858" spans="1:29" x14ac:dyDescent="0.25">
      <c r="A858" t="s">
        <v>290</v>
      </c>
      <c r="B858" s="55">
        <v>44682</v>
      </c>
      <c r="C858" s="55">
        <v>44687</v>
      </c>
      <c r="D858" t="s">
        <v>11</v>
      </c>
      <c r="E858">
        <v>9663</v>
      </c>
      <c r="F858">
        <v>87</v>
      </c>
      <c r="G858">
        <v>82</v>
      </c>
      <c r="H858">
        <v>24</v>
      </c>
      <c r="I858">
        <v>24</v>
      </c>
      <c r="J858">
        <v>45</v>
      </c>
      <c r="K858">
        <v>51</v>
      </c>
      <c r="L858">
        <v>41</v>
      </c>
      <c r="M858">
        <v>36</v>
      </c>
      <c r="N858">
        <v>37</v>
      </c>
      <c r="O858">
        <v>71</v>
      </c>
      <c r="P858">
        <v>10</v>
      </c>
      <c r="Q858">
        <v>16</v>
      </c>
      <c r="R858">
        <v>8</v>
      </c>
      <c r="V858" s="64"/>
      <c r="W858" s="64"/>
      <c r="X858" s="64"/>
      <c r="Y858" s="64"/>
      <c r="Z858" s="64"/>
      <c r="AA858" s="64"/>
      <c r="AB858" s="64"/>
      <c r="AC858" s="64"/>
    </row>
    <row r="859" spans="1:29" x14ac:dyDescent="0.25">
      <c r="A859" t="s">
        <v>290</v>
      </c>
      <c r="B859" s="55">
        <v>44682</v>
      </c>
      <c r="C859" s="55">
        <v>44687</v>
      </c>
      <c r="D859" t="s">
        <v>20</v>
      </c>
      <c r="E859">
        <v>15158</v>
      </c>
      <c r="F859">
        <v>127</v>
      </c>
      <c r="G859">
        <v>112</v>
      </c>
      <c r="H859">
        <v>26</v>
      </c>
      <c r="I859">
        <v>40</v>
      </c>
      <c r="J859">
        <v>38</v>
      </c>
      <c r="K859">
        <v>64</v>
      </c>
      <c r="L859">
        <v>54</v>
      </c>
      <c r="M859">
        <v>58</v>
      </c>
      <c r="N859">
        <v>59</v>
      </c>
      <c r="O859">
        <v>95</v>
      </c>
      <c r="P859">
        <v>30</v>
      </c>
      <c r="Q859">
        <v>10</v>
      </c>
      <c r="R859">
        <v>1</v>
      </c>
      <c r="V859" s="64"/>
      <c r="W859" s="64"/>
      <c r="X859" s="64"/>
      <c r="Y859" s="64"/>
      <c r="Z859" s="64"/>
      <c r="AA859" s="64"/>
      <c r="AB859" s="64"/>
      <c r="AC859" s="64"/>
    </row>
    <row r="860" spans="1:29" x14ac:dyDescent="0.25">
      <c r="A860" t="s">
        <v>290</v>
      </c>
      <c r="B860" s="55">
        <v>44682</v>
      </c>
      <c r="C860" s="55">
        <v>44687</v>
      </c>
      <c r="D860" t="s">
        <v>1</v>
      </c>
      <c r="E860">
        <v>15793</v>
      </c>
      <c r="F860">
        <v>109</v>
      </c>
      <c r="G860">
        <v>100</v>
      </c>
      <c r="H860">
        <v>20</v>
      </c>
      <c r="I860">
        <v>41</v>
      </c>
      <c r="J860">
        <v>35</v>
      </c>
      <c r="K860">
        <v>47</v>
      </c>
      <c r="L860">
        <v>42</v>
      </c>
      <c r="M860">
        <v>52</v>
      </c>
      <c r="N860">
        <v>56</v>
      </c>
      <c r="O860">
        <v>92</v>
      </c>
      <c r="P860">
        <v>10</v>
      </c>
      <c r="Q860">
        <v>14</v>
      </c>
      <c r="R860">
        <v>2</v>
      </c>
      <c r="V860" s="64"/>
      <c r="W860" s="64"/>
      <c r="X860" s="64"/>
      <c r="Y860" s="64"/>
      <c r="Z860" s="64"/>
      <c r="AA860" s="64"/>
      <c r="AB860" s="64"/>
      <c r="AC860" s="64"/>
    </row>
    <row r="861" spans="1:29" x14ac:dyDescent="0.25">
      <c r="A861" t="s">
        <v>290</v>
      </c>
      <c r="B861" s="55">
        <v>44682</v>
      </c>
      <c r="C861" s="55">
        <v>44687</v>
      </c>
      <c r="D861" t="s">
        <v>47</v>
      </c>
      <c r="E861">
        <v>20667</v>
      </c>
      <c r="F861">
        <v>242</v>
      </c>
      <c r="G861">
        <v>233</v>
      </c>
      <c r="H861">
        <v>36</v>
      </c>
      <c r="I861">
        <v>17</v>
      </c>
      <c r="J861">
        <v>68</v>
      </c>
      <c r="K861">
        <v>77</v>
      </c>
      <c r="L861">
        <v>80</v>
      </c>
      <c r="M861">
        <v>71</v>
      </c>
      <c r="N861">
        <v>78</v>
      </c>
      <c r="O861">
        <v>165</v>
      </c>
      <c r="P861">
        <v>9</v>
      </c>
      <c r="Q861">
        <v>15</v>
      </c>
      <c r="R861">
        <v>5</v>
      </c>
      <c r="V861" s="64"/>
      <c r="W861" s="64"/>
      <c r="X861" s="64"/>
      <c r="Y861" s="64"/>
      <c r="Z861" s="64"/>
      <c r="AA861" s="64"/>
      <c r="AB861" s="64"/>
      <c r="AC861" s="64"/>
    </row>
    <row r="862" spans="1:29" x14ac:dyDescent="0.25">
      <c r="A862" t="s">
        <v>290</v>
      </c>
      <c r="B862" s="55">
        <v>44682</v>
      </c>
      <c r="C862" s="55">
        <v>44687</v>
      </c>
      <c r="D862" t="s">
        <v>63</v>
      </c>
      <c r="E862">
        <v>20177</v>
      </c>
      <c r="F862">
        <v>151</v>
      </c>
      <c r="G862">
        <v>140</v>
      </c>
      <c r="H862">
        <v>25</v>
      </c>
      <c r="I862">
        <v>34</v>
      </c>
      <c r="J862">
        <v>82</v>
      </c>
      <c r="K862">
        <v>90</v>
      </c>
      <c r="L862">
        <v>62</v>
      </c>
      <c r="M862">
        <v>67</v>
      </c>
      <c r="N862">
        <v>55</v>
      </c>
      <c r="O862">
        <v>109</v>
      </c>
      <c r="P862">
        <v>9</v>
      </c>
      <c r="Q862">
        <v>27</v>
      </c>
      <c r="R862">
        <v>3</v>
      </c>
      <c r="V862" s="64"/>
      <c r="W862" s="64"/>
      <c r="X862" s="64"/>
      <c r="Y862" s="64"/>
      <c r="Z862" s="64"/>
      <c r="AA862" s="64"/>
      <c r="AB862" s="64"/>
      <c r="AC862" s="64"/>
    </row>
    <row r="863" spans="1:29" x14ac:dyDescent="0.25">
      <c r="A863" t="s">
        <v>290</v>
      </c>
      <c r="B863" s="55">
        <v>44682</v>
      </c>
      <c r="C863" s="55">
        <v>44687</v>
      </c>
      <c r="D863" t="s">
        <v>67</v>
      </c>
      <c r="E863">
        <v>6350</v>
      </c>
      <c r="F863">
        <v>47</v>
      </c>
      <c r="G863">
        <v>44</v>
      </c>
      <c r="H863">
        <v>10</v>
      </c>
      <c r="I863">
        <v>15</v>
      </c>
      <c r="J863">
        <v>29</v>
      </c>
      <c r="K863">
        <v>28</v>
      </c>
      <c r="L863">
        <v>23</v>
      </c>
      <c r="M863">
        <v>20</v>
      </c>
      <c r="N863">
        <v>21</v>
      </c>
      <c r="O863">
        <v>40</v>
      </c>
      <c r="P863">
        <v>10</v>
      </c>
      <c r="Q863">
        <v>19</v>
      </c>
      <c r="R863">
        <v>5</v>
      </c>
      <c r="V863" s="64"/>
      <c r="W863" s="64"/>
      <c r="X863" s="64"/>
      <c r="Y863" s="64"/>
      <c r="Z863" s="64"/>
      <c r="AA863" s="64"/>
      <c r="AB863" s="64"/>
      <c r="AC863" s="64"/>
    </row>
    <row r="864" spans="1:29" x14ac:dyDescent="0.25">
      <c r="A864" t="s">
        <v>290</v>
      </c>
      <c r="B864" s="55">
        <v>44682</v>
      </c>
      <c r="C864" s="55">
        <v>44687</v>
      </c>
      <c r="D864" t="s">
        <v>0</v>
      </c>
      <c r="E864">
        <v>6172</v>
      </c>
      <c r="F864">
        <v>45</v>
      </c>
      <c r="G864">
        <v>42</v>
      </c>
      <c r="H864">
        <v>7</v>
      </c>
      <c r="I864">
        <v>18</v>
      </c>
      <c r="J864">
        <v>25</v>
      </c>
      <c r="K864">
        <v>17</v>
      </c>
      <c r="L864">
        <v>15</v>
      </c>
      <c r="M864">
        <v>10</v>
      </c>
      <c r="N864">
        <v>10</v>
      </c>
      <c r="O864">
        <v>33</v>
      </c>
      <c r="P864">
        <v>17</v>
      </c>
      <c r="Q864">
        <v>17</v>
      </c>
      <c r="R864">
        <v>2</v>
      </c>
      <c r="V864" s="64"/>
      <c r="W864" s="64"/>
      <c r="X864" s="64"/>
      <c r="Y864" s="64"/>
      <c r="Z864" s="64"/>
      <c r="AA864" s="64"/>
      <c r="AB864" s="64"/>
      <c r="AC864" s="64"/>
    </row>
    <row r="865" spans="1:29" x14ac:dyDescent="0.25">
      <c r="A865" t="s">
        <v>290</v>
      </c>
      <c r="B865" s="55">
        <v>44682</v>
      </c>
      <c r="C865" s="55">
        <v>44687</v>
      </c>
      <c r="D865" t="s">
        <v>87</v>
      </c>
      <c r="E865">
        <v>2906</v>
      </c>
      <c r="F865">
        <v>15</v>
      </c>
      <c r="G865">
        <v>14</v>
      </c>
      <c r="H865">
        <v>5</v>
      </c>
      <c r="I865">
        <v>9</v>
      </c>
      <c r="J865">
        <v>8</v>
      </c>
      <c r="K865">
        <v>9</v>
      </c>
      <c r="L865">
        <v>9</v>
      </c>
      <c r="M865">
        <v>9</v>
      </c>
      <c r="N865">
        <v>8</v>
      </c>
      <c r="O865">
        <v>13</v>
      </c>
      <c r="P865">
        <v>4</v>
      </c>
      <c r="Q865">
        <v>8</v>
      </c>
      <c r="R865">
        <v>3</v>
      </c>
      <c r="V865" s="64"/>
      <c r="W865" s="64"/>
      <c r="X865" s="64"/>
      <c r="Y865" s="64"/>
      <c r="Z865" s="64"/>
      <c r="AA865" s="64"/>
      <c r="AB865" s="64"/>
      <c r="AC865" s="64"/>
    </row>
    <row r="866" spans="1:29" x14ac:dyDescent="0.25">
      <c r="A866" t="s">
        <v>290</v>
      </c>
      <c r="B866" s="55">
        <v>44682</v>
      </c>
      <c r="C866" s="55">
        <v>44687</v>
      </c>
      <c r="D866" t="s">
        <v>89</v>
      </c>
      <c r="E866">
        <v>5096</v>
      </c>
      <c r="F866">
        <v>36</v>
      </c>
      <c r="G866">
        <v>32</v>
      </c>
      <c r="H866">
        <v>3</v>
      </c>
      <c r="I866">
        <v>13</v>
      </c>
      <c r="J866">
        <v>15</v>
      </c>
      <c r="K866">
        <v>16</v>
      </c>
      <c r="L866">
        <v>13</v>
      </c>
      <c r="M866">
        <v>10</v>
      </c>
      <c r="N866">
        <v>7</v>
      </c>
      <c r="O866">
        <v>27</v>
      </c>
      <c r="P866">
        <v>3</v>
      </c>
      <c r="Q866">
        <v>21</v>
      </c>
      <c r="R866">
        <v>1</v>
      </c>
      <c r="V866" s="64"/>
      <c r="W866" s="64"/>
      <c r="X866" s="64"/>
      <c r="Y866" s="64"/>
      <c r="Z866" s="64"/>
      <c r="AA866" s="64"/>
      <c r="AB866" s="64"/>
      <c r="AC866" s="64"/>
    </row>
    <row r="867" spans="1:29" x14ac:dyDescent="0.25">
      <c r="A867" t="s">
        <v>290</v>
      </c>
      <c r="B867" s="55">
        <v>44682</v>
      </c>
      <c r="C867" s="55">
        <v>44687</v>
      </c>
      <c r="D867" t="s">
        <v>94</v>
      </c>
      <c r="E867">
        <v>19489</v>
      </c>
      <c r="F867">
        <v>134</v>
      </c>
      <c r="G867">
        <v>131</v>
      </c>
      <c r="H867">
        <v>16</v>
      </c>
      <c r="I867">
        <v>6</v>
      </c>
      <c r="J867">
        <v>39</v>
      </c>
      <c r="K867">
        <v>56</v>
      </c>
      <c r="L867">
        <v>47</v>
      </c>
      <c r="M867">
        <v>43</v>
      </c>
      <c r="N867">
        <v>46</v>
      </c>
      <c r="O867">
        <v>110</v>
      </c>
      <c r="P867">
        <v>7</v>
      </c>
      <c r="Q867">
        <v>29</v>
      </c>
      <c r="R867">
        <v>0</v>
      </c>
      <c r="V867" s="64"/>
      <c r="W867" s="64"/>
      <c r="X867" s="64"/>
      <c r="Y867" s="64"/>
      <c r="Z867" s="64"/>
      <c r="AA867" s="64"/>
      <c r="AB867" s="64"/>
      <c r="AC867" s="64"/>
    </row>
    <row r="868" spans="1:29" x14ac:dyDescent="0.25">
      <c r="A868" t="s">
        <v>290</v>
      </c>
      <c r="B868" s="55">
        <v>44682</v>
      </c>
      <c r="C868" s="55">
        <v>44687</v>
      </c>
      <c r="D868" t="s">
        <v>26</v>
      </c>
      <c r="E868">
        <v>6921</v>
      </c>
      <c r="F868">
        <v>55</v>
      </c>
      <c r="G868">
        <v>49</v>
      </c>
      <c r="H868">
        <v>7</v>
      </c>
      <c r="I868">
        <v>20</v>
      </c>
      <c r="J868">
        <v>30</v>
      </c>
      <c r="K868">
        <v>23</v>
      </c>
      <c r="L868">
        <v>15</v>
      </c>
      <c r="M868">
        <v>15</v>
      </c>
      <c r="N868">
        <v>16</v>
      </c>
      <c r="O868">
        <v>38</v>
      </c>
      <c r="P868">
        <v>18</v>
      </c>
      <c r="Q868">
        <v>15</v>
      </c>
      <c r="R868">
        <v>1</v>
      </c>
      <c r="V868" s="64"/>
      <c r="W868" s="64"/>
      <c r="X868" s="64"/>
      <c r="Y868" s="64"/>
      <c r="Z868" s="64"/>
      <c r="AA868" s="64"/>
      <c r="AB868" s="64"/>
      <c r="AC868" s="64"/>
    </row>
    <row r="869" spans="1:29" x14ac:dyDescent="0.25">
      <c r="A869" t="s">
        <v>290</v>
      </c>
      <c r="B869" s="55">
        <v>44682</v>
      </c>
      <c r="C869" s="55">
        <v>44687</v>
      </c>
      <c r="D869" t="s">
        <v>24</v>
      </c>
      <c r="E869">
        <v>21344</v>
      </c>
      <c r="F869">
        <v>130</v>
      </c>
      <c r="G869">
        <v>128</v>
      </c>
      <c r="H869">
        <v>14</v>
      </c>
      <c r="I869">
        <v>31</v>
      </c>
      <c r="J869">
        <v>48</v>
      </c>
      <c r="K869">
        <v>81</v>
      </c>
      <c r="L869">
        <v>39</v>
      </c>
      <c r="M869">
        <v>41</v>
      </c>
      <c r="N869">
        <v>42</v>
      </c>
      <c r="O869">
        <v>100</v>
      </c>
      <c r="P869">
        <v>11</v>
      </c>
      <c r="Q869">
        <v>21</v>
      </c>
      <c r="R869">
        <v>0</v>
      </c>
      <c r="V869" s="64"/>
      <c r="W869" s="64"/>
      <c r="X869" s="64"/>
      <c r="Y869" s="64"/>
      <c r="Z869" s="64"/>
      <c r="AA869" s="64"/>
      <c r="AB869" s="64"/>
      <c r="AC869" s="64"/>
    </row>
    <row r="870" spans="1:29" x14ac:dyDescent="0.25">
      <c r="A870" t="s">
        <v>290</v>
      </c>
      <c r="B870" s="55">
        <v>44713</v>
      </c>
      <c r="C870" s="55">
        <v>44718</v>
      </c>
      <c r="D870" t="s">
        <v>7</v>
      </c>
      <c r="E870">
        <v>9580</v>
      </c>
      <c r="F870">
        <v>131</v>
      </c>
      <c r="G870">
        <v>105</v>
      </c>
      <c r="H870">
        <v>26</v>
      </c>
      <c r="I870">
        <v>28</v>
      </c>
      <c r="J870">
        <v>65</v>
      </c>
      <c r="K870">
        <v>59</v>
      </c>
      <c r="L870">
        <v>39</v>
      </c>
      <c r="M870">
        <v>51</v>
      </c>
      <c r="N870">
        <v>51</v>
      </c>
      <c r="O870">
        <v>84</v>
      </c>
      <c r="P870">
        <v>8</v>
      </c>
      <c r="Q870">
        <v>26</v>
      </c>
      <c r="R870">
        <v>5</v>
      </c>
      <c r="V870" s="64"/>
      <c r="W870" s="64"/>
      <c r="X870" s="64"/>
      <c r="Y870" s="64"/>
      <c r="Z870" s="64"/>
      <c r="AA870" s="64"/>
      <c r="AB870" s="64"/>
      <c r="AC870" s="64"/>
    </row>
    <row r="871" spans="1:29" x14ac:dyDescent="0.25">
      <c r="A871" t="s">
        <v>290</v>
      </c>
      <c r="B871" s="55">
        <v>44713</v>
      </c>
      <c r="C871" s="55">
        <v>44718</v>
      </c>
      <c r="D871" t="s">
        <v>8</v>
      </c>
      <c r="E871">
        <v>14383</v>
      </c>
      <c r="F871">
        <v>176</v>
      </c>
      <c r="G871">
        <v>166</v>
      </c>
      <c r="H871">
        <v>29</v>
      </c>
      <c r="I871">
        <v>43</v>
      </c>
      <c r="J871">
        <v>69</v>
      </c>
      <c r="K871">
        <v>68</v>
      </c>
      <c r="L871">
        <v>51</v>
      </c>
      <c r="M871">
        <v>66</v>
      </c>
      <c r="N871">
        <v>64</v>
      </c>
      <c r="O871">
        <v>142</v>
      </c>
      <c r="P871">
        <v>19</v>
      </c>
      <c r="Q871">
        <v>17</v>
      </c>
      <c r="R871">
        <v>2</v>
      </c>
      <c r="V871" s="64"/>
      <c r="W871" s="64"/>
      <c r="X871" s="64"/>
      <c r="Y871" s="64"/>
      <c r="Z871" s="64"/>
      <c r="AA871" s="64"/>
      <c r="AB871" s="64"/>
      <c r="AC871" s="64"/>
    </row>
    <row r="872" spans="1:29" x14ac:dyDescent="0.25">
      <c r="A872" t="s">
        <v>290</v>
      </c>
      <c r="B872" s="55">
        <v>44713</v>
      </c>
      <c r="C872" s="55">
        <v>44718</v>
      </c>
      <c r="D872" t="s">
        <v>11</v>
      </c>
      <c r="E872">
        <v>9617</v>
      </c>
      <c r="F872">
        <v>85</v>
      </c>
      <c r="G872">
        <v>80</v>
      </c>
      <c r="H872">
        <v>33</v>
      </c>
      <c r="I872">
        <v>32</v>
      </c>
      <c r="J872">
        <v>54</v>
      </c>
      <c r="K872">
        <v>57</v>
      </c>
      <c r="L872">
        <v>48</v>
      </c>
      <c r="M872">
        <v>44</v>
      </c>
      <c r="N872">
        <v>43</v>
      </c>
      <c r="O872">
        <v>71</v>
      </c>
      <c r="P872">
        <v>19</v>
      </c>
      <c r="Q872">
        <v>21</v>
      </c>
      <c r="R872">
        <v>10</v>
      </c>
      <c r="V872" s="64"/>
      <c r="W872" s="64"/>
      <c r="X872" s="64"/>
      <c r="Y872" s="64"/>
      <c r="Z872" s="64"/>
      <c r="AA872" s="64"/>
      <c r="AB872" s="64"/>
      <c r="AC872" s="64"/>
    </row>
    <row r="873" spans="1:29" x14ac:dyDescent="0.25">
      <c r="A873" t="s">
        <v>290</v>
      </c>
      <c r="B873" s="55">
        <v>44713</v>
      </c>
      <c r="C873" s="55">
        <v>44718</v>
      </c>
      <c r="D873" t="s">
        <v>20</v>
      </c>
      <c r="E873">
        <v>15006</v>
      </c>
      <c r="F873">
        <v>122</v>
      </c>
      <c r="G873">
        <v>106</v>
      </c>
      <c r="H873">
        <v>44</v>
      </c>
      <c r="I873">
        <v>47</v>
      </c>
      <c r="J873">
        <v>52</v>
      </c>
      <c r="K873">
        <v>103</v>
      </c>
      <c r="L873">
        <v>64</v>
      </c>
      <c r="M873">
        <v>70</v>
      </c>
      <c r="N873">
        <v>66</v>
      </c>
      <c r="O873">
        <v>95</v>
      </c>
      <c r="P873">
        <v>29</v>
      </c>
      <c r="Q873">
        <v>10</v>
      </c>
      <c r="R873">
        <v>3</v>
      </c>
      <c r="V873" s="64"/>
      <c r="W873" s="64"/>
      <c r="X873" s="64"/>
      <c r="Y873" s="64"/>
      <c r="Z873" s="64"/>
      <c r="AA873" s="64"/>
      <c r="AB873" s="64"/>
      <c r="AC873" s="64"/>
    </row>
    <row r="874" spans="1:29" x14ac:dyDescent="0.25">
      <c r="A874" t="s">
        <v>290</v>
      </c>
      <c r="B874" s="55">
        <v>44713</v>
      </c>
      <c r="C874" s="55">
        <v>44718</v>
      </c>
      <c r="D874" t="s">
        <v>26</v>
      </c>
      <c r="E874">
        <v>6948</v>
      </c>
      <c r="F874">
        <v>57</v>
      </c>
      <c r="G874">
        <v>51</v>
      </c>
      <c r="H874">
        <v>8</v>
      </c>
      <c r="I874">
        <v>24</v>
      </c>
      <c r="J874">
        <v>34</v>
      </c>
      <c r="K874">
        <v>24</v>
      </c>
      <c r="L874">
        <v>18</v>
      </c>
      <c r="M874">
        <v>17</v>
      </c>
      <c r="N874">
        <v>19</v>
      </c>
      <c r="O874">
        <v>40</v>
      </c>
      <c r="P874">
        <v>22</v>
      </c>
      <c r="Q874">
        <v>16</v>
      </c>
      <c r="R874">
        <v>2</v>
      </c>
      <c r="V874" s="64"/>
      <c r="W874" s="64"/>
      <c r="X874" s="64"/>
      <c r="Y874" s="64"/>
      <c r="Z874" s="64"/>
      <c r="AA874" s="64"/>
      <c r="AB874" s="64"/>
      <c r="AC874" s="64"/>
    </row>
    <row r="875" spans="1:29" x14ac:dyDescent="0.25">
      <c r="A875" t="s">
        <v>290</v>
      </c>
      <c r="B875" s="55">
        <v>44713</v>
      </c>
      <c r="C875" s="55">
        <v>44718</v>
      </c>
      <c r="D875" t="s">
        <v>1</v>
      </c>
      <c r="E875">
        <v>15777</v>
      </c>
      <c r="F875">
        <v>110</v>
      </c>
      <c r="G875">
        <v>101</v>
      </c>
      <c r="H875">
        <v>32</v>
      </c>
      <c r="I875">
        <v>53</v>
      </c>
      <c r="J875">
        <v>48</v>
      </c>
      <c r="K875">
        <v>61</v>
      </c>
      <c r="L875">
        <v>54</v>
      </c>
      <c r="M875">
        <v>60</v>
      </c>
      <c r="N875">
        <v>62</v>
      </c>
      <c r="O875">
        <v>97</v>
      </c>
      <c r="P875">
        <v>10</v>
      </c>
      <c r="Q875">
        <v>15</v>
      </c>
      <c r="R875">
        <v>4</v>
      </c>
      <c r="V875" s="64"/>
      <c r="W875" s="64"/>
      <c r="X875" s="64"/>
      <c r="Y875" s="64"/>
      <c r="Z875" s="64"/>
      <c r="AA875" s="64"/>
      <c r="AB875" s="64"/>
      <c r="AC875" s="64"/>
    </row>
    <row r="876" spans="1:29" x14ac:dyDescent="0.25">
      <c r="A876" t="s">
        <v>290</v>
      </c>
      <c r="B876" s="55">
        <v>44713</v>
      </c>
      <c r="C876" s="55">
        <v>44718</v>
      </c>
      <c r="D876" t="s">
        <v>57</v>
      </c>
      <c r="E876">
        <v>11388</v>
      </c>
      <c r="F876">
        <v>94</v>
      </c>
      <c r="G876">
        <v>84</v>
      </c>
      <c r="H876">
        <v>5</v>
      </c>
      <c r="I876">
        <v>18</v>
      </c>
      <c r="J876">
        <v>32</v>
      </c>
      <c r="K876">
        <v>30</v>
      </c>
      <c r="L876">
        <v>22</v>
      </c>
      <c r="M876">
        <v>32</v>
      </c>
      <c r="N876">
        <v>25</v>
      </c>
      <c r="O876">
        <v>62</v>
      </c>
      <c r="P876">
        <v>5</v>
      </c>
      <c r="Q876">
        <v>11</v>
      </c>
      <c r="R876">
        <v>1</v>
      </c>
      <c r="V876" s="64"/>
      <c r="W876" s="64"/>
      <c r="X876" s="64"/>
      <c r="Y876" s="64"/>
      <c r="Z876" s="64"/>
      <c r="AA876" s="64"/>
      <c r="AB876" s="64"/>
      <c r="AC876" s="64"/>
    </row>
    <row r="877" spans="1:29" x14ac:dyDescent="0.25">
      <c r="A877" t="s">
        <v>290</v>
      </c>
      <c r="B877" s="55">
        <v>44713</v>
      </c>
      <c r="C877" s="55">
        <v>44718</v>
      </c>
      <c r="D877" t="s">
        <v>63</v>
      </c>
      <c r="E877">
        <v>20215</v>
      </c>
      <c r="F877">
        <v>152</v>
      </c>
      <c r="G877">
        <v>141</v>
      </c>
      <c r="H877">
        <v>43</v>
      </c>
      <c r="I877">
        <v>42</v>
      </c>
      <c r="J877">
        <v>101</v>
      </c>
      <c r="K877">
        <v>105</v>
      </c>
      <c r="L877">
        <v>79</v>
      </c>
      <c r="M877">
        <v>86</v>
      </c>
      <c r="N877">
        <v>72</v>
      </c>
      <c r="O877">
        <v>118</v>
      </c>
      <c r="P877">
        <v>13</v>
      </c>
      <c r="Q877">
        <v>30</v>
      </c>
      <c r="R877">
        <v>6</v>
      </c>
      <c r="V877" s="64"/>
      <c r="W877" s="64"/>
      <c r="X877" s="64"/>
      <c r="Y877" s="64"/>
      <c r="Z877" s="64"/>
      <c r="AA877" s="64"/>
      <c r="AB877" s="64"/>
      <c r="AC877" s="64"/>
    </row>
    <row r="878" spans="1:29" x14ac:dyDescent="0.25">
      <c r="A878" t="s">
        <v>290</v>
      </c>
      <c r="B878" s="55">
        <v>44713</v>
      </c>
      <c r="C878" s="55">
        <v>44718</v>
      </c>
      <c r="D878" t="s">
        <v>67</v>
      </c>
      <c r="E878">
        <v>6356</v>
      </c>
      <c r="F878">
        <v>47</v>
      </c>
      <c r="G878">
        <v>44</v>
      </c>
      <c r="H878">
        <v>15</v>
      </c>
      <c r="I878">
        <v>17</v>
      </c>
      <c r="J878">
        <v>31</v>
      </c>
      <c r="K878">
        <v>36</v>
      </c>
      <c r="L878">
        <v>30</v>
      </c>
      <c r="M878">
        <v>26</v>
      </c>
      <c r="N878">
        <v>28</v>
      </c>
      <c r="O878">
        <v>41</v>
      </c>
      <c r="P878">
        <v>11</v>
      </c>
      <c r="Q878">
        <v>22</v>
      </c>
      <c r="R878">
        <v>6</v>
      </c>
      <c r="V878" s="64"/>
      <c r="W878" s="64"/>
      <c r="X878" s="64"/>
      <c r="Y878" s="64"/>
      <c r="Z878" s="64"/>
      <c r="AA878" s="64"/>
      <c r="AB878" s="64"/>
      <c r="AC878" s="64"/>
    </row>
    <row r="879" spans="1:29" x14ac:dyDescent="0.25">
      <c r="A879" t="s">
        <v>290</v>
      </c>
      <c r="B879" s="55">
        <v>44713</v>
      </c>
      <c r="C879" s="55">
        <v>44718</v>
      </c>
      <c r="D879" t="s">
        <v>0</v>
      </c>
      <c r="E879">
        <v>6173</v>
      </c>
      <c r="F879">
        <v>45</v>
      </c>
      <c r="G879">
        <v>42</v>
      </c>
      <c r="H879">
        <v>9</v>
      </c>
      <c r="I879">
        <v>27</v>
      </c>
      <c r="J879">
        <v>31</v>
      </c>
      <c r="K879">
        <v>20</v>
      </c>
      <c r="L879">
        <v>18</v>
      </c>
      <c r="M879">
        <v>15</v>
      </c>
      <c r="N879">
        <v>13</v>
      </c>
      <c r="O879">
        <v>36</v>
      </c>
      <c r="P879">
        <v>26</v>
      </c>
      <c r="Q879">
        <v>19</v>
      </c>
      <c r="R879">
        <v>2</v>
      </c>
      <c r="V879" s="64"/>
      <c r="W879" s="64"/>
      <c r="X879" s="64"/>
      <c r="Y879" s="64"/>
      <c r="Z879" s="64"/>
      <c r="AA879" s="64"/>
      <c r="AB879" s="64"/>
      <c r="AC879" s="64"/>
    </row>
    <row r="880" spans="1:29" x14ac:dyDescent="0.25">
      <c r="A880" t="s">
        <v>290</v>
      </c>
      <c r="B880" s="55">
        <v>44713</v>
      </c>
      <c r="C880" s="55">
        <v>44718</v>
      </c>
      <c r="D880" t="s">
        <v>47</v>
      </c>
      <c r="E880">
        <v>20672</v>
      </c>
      <c r="F880">
        <v>242</v>
      </c>
      <c r="G880">
        <v>233</v>
      </c>
      <c r="H880">
        <v>38</v>
      </c>
      <c r="I880">
        <v>18</v>
      </c>
      <c r="J880">
        <v>76</v>
      </c>
      <c r="K880">
        <v>90</v>
      </c>
      <c r="L880">
        <v>92</v>
      </c>
      <c r="M880">
        <v>74</v>
      </c>
      <c r="N880">
        <v>83</v>
      </c>
      <c r="O880">
        <v>166</v>
      </c>
      <c r="P880">
        <v>11</v>
      </c>
      <c r="Q880">
        <v>19</v>
      </c>
      <c r="R880">
        <v>5</v>
      </c>
      <c r="V880" s="64"/>
      <c r="W880" s="64"/>
      <c r="X880" s="64"/>
      <c r="Y880" s="64"/>
      <c r="Z880" s="64"/>
      <c r="AA880" s="64"/>
      <c r="AB880" s="64"/>
      <c r="AC880" s="64"/>
    </row>
    <row r="881" spans="1:29" x14ac:dyDescent="0.25">
      <c r="A881" t="s">
        <v>290</v>
      </c>
      <c r="B881" s="55">
        <v>44713</v>
      </c>
      <c r="C881" s="55">
        <v>44718</v>
      </c>
      <c r="D881" t="s">
        <v>76</v>
      </c>
      <c r="E881">
        <v>4987</v>
      </c>
      <c r="F881">
        <v>30</v>
      </c>
      <c r="G881">
        <v>29</v>
      </c>
      <c r="H881">
        <v>7</v>
      </c>
      <c r="I881">
        <v>11</v>
      </c>
      <c r="J881">
        <v>14</v>
      </c>
      <c r="K881">
        <v>11</v>
      </c>
      <c r="L881">
        <v>10</v>
      </c>
      <c r="M881">
        <v>15</v>
      </c>
      <c r="N881">
        <v>14</v>
      </c>
      <c r="O881">
        <v>29</v>
      </c>
      <c r="P881">
        <v>2</v>
      </c>
      <c r="Q881">
        <v>13</v>
      </c>
      <c r="R881">
        <v>1</v>
      </c>
      <c r="V881" s="64"/>
      <c r="W881" s="64"/>
      <c r="X881" s="64"/>
      <c r="Y881" s="64"/>
      <c r="Z881" s="64"/>
      <c r="AA881" s="64"/>
      <c r="AB881" s="64"/>
      <c r="AC881" s="64"/>
    </row>
    <row r="882" spans="1:29" x14ac:dyDescent="0.25">
      <c r="A882" t="s">
        <v>290</v>
      </c>
      <c r="B882" s="55">
        <v>44713</v>
      </c>
      <c r="C882" s="55">
        <v>44718</v>
      </c>
      <c r="D882" t="s">
        <v>87</v>
      </c>
      <c r="E882">
        <v>2915</v>
      </c>
      <c r="F882">
        <v>16</v>
      </c>
      <c r="G882">
        <v>15</v>
      </c>
      <c r="H882">
        <v>5</v>
      </c>
      <c r="I882">
        <v>9</v>
      </c>
      <c r="J882">
        <v>9</v>
      </c>
      <c r="K882">
        <v>10</v>
      </c>
      <c r="L882">
        <v>10</v>
      </c>
      <c r="M882">
        <v>9</v>
      </c>
      <c r="N882">
        <v>8</v>
      </c>
      <c r="O882">
        <v>14</v>
      </c>
      <c r="P882">
        <v>4</v>
      </c>
      <c r="Q882">
        <v>8</v>
      </c>
      <c r="R882">
        <v>3</v>
      </c>
      <c r="V882" s="64"/>
      <c r="W882" s="64"/>
      <c r="X882" s="64"/>
      <c r="Y882" s="64"/>
      <c r="Z882" s="64"/>
      <c r="AA882" s="64"/>
      <c r="AB882" s="64"/>
      <c r="AC882" s="64"/>
    </row>
    <row r="883" spans="1:29" x14ac:dyDescent="0.25">
      <c r="A883" t="s">
        <v>290</v>
      </c>
      <c r="B883" s="55">
        <v>44713</v>
      </c>
      <c r="C883" s="55">
        <v>44718</v>
      </c>
      <c r="D883" t="s">
        <v>89</v>
      </c>
      <c r="E883">
        <v>5164</v>
      </c>
      <c r="F883">
        <v>37</v>
      </c>
      <c r="G883">
        <v>33</v>
      </c>
      <c r="H883">
        <v>3</v>
      </c>
      <c r="I883">
        <v>13</v>
      </c>
      <c r="J883">
        <v>16</v>
      </c>
      <c r="K883">
        <v>18</v>
      </c>
      <c r="L883">
        <v>15</v>
      </c>
      <c r="M883">
        <v>12</v>
      </c>
      <c r="N883">
        <v>8</v>
      </c>
      <c r="O883">
        <v>29</v>
      </c>
      <c r="P883">
        <v>3</v>
      </c>
      <c r="Q883">
        <v>22</v>
      </c>
      <c r="R883">
        <v>1</v>
      </c>
      <c r="V883" s="64"/>
      <c r="W883" s="64"/>
      <c r="X883" s="64"/>
      <c r="Y883" s="64"/>
      <c r="Z883" s="64"/>
      <c r="AA883" s="64"/>
      <c r="AB883" s="64"/>
      <c r="AC883" s="64"/>
    </row>
    <row r="884" spans="1:29" x14ac:dyDescent="0.25">
      <c r="A884" t="s">
        <v>290</v>
      </c>
      <c r="B884" s="55">
        <v>44713</v>
      </c>
      <c r="C884" s="55">
        <v>44718</v>
      </c>
      <c r="D884" t="s">
        <v>94</v>
      </c>
      <c r="E884">
        <v>19531</v>
      </c>
      <c r="F884">
        <v>136</v>
      </c>
      <c r="G884">
        <v>133</v>
      </c>
      <c r="H884">
        <v>21</v>
      </c>
      <c r="I884">
        <v>7</v>
      </c>
      <c r="J884">
        <v>46</v>
      </c>
      <c r="K884">
        <v>62</v>
      </c>
      <c r="L884">
        <v>52</v>
      </c>
      <c r="M884">
        <v>45</v>
      </c>
      <c r="N884">
        <v>51</v>
      </c>
      <c r="O884">
        <v>112</v>
      </c>
      <c r="P884">
        <v>7</v>
      </c>
      <c r="Q884">
        <v>42</v>
      </c>
      <c r="R884">
        <v>0</v>
      </c>
      <c r="V884" s="64"/>
      <c r="W884" s="64"/>
      <c r="X884" s="64"/>
      <c r="Y884" s="64"/>
      <c r="Z884" s="64"/>
      <c r="AA884" s="64"/>
      <c r="AB884" s="64"/>
      <c r="AC884" s="64"/>
    </row>
    <row r="885" spans="1:29" x14ac:dyDescent="0.25">
      <c r="A885" t="s">
        <v>290</v>
      </c>
      <c r="B885" s="55">
        <v>44713</v>
      </c>
      <c r="C885" s="55">
        <v>44718</v>
      </c>
      <c r="D885" t="s">
        <v>48</v>
      </c>
      <c r="E885">
        <v>9239</v>
      </c>
      <c r="F885">
        <v>61</v>
      </c>
      <c r="G885">
        <v>60</v>
      </c>
      <c r="H885">
        <v>18</v>
      </c>
      <c r="I885">
        <v>27</v>
      </c>
      <c r="J885">
        <v>41</v>
      </c>
      <c r="K885">
        <v>32</v>
      </c>
      <c r="L885">
        <v>29</v>
      </c>
      <c r="M885">
        <v>23</v>
      </c>
      <c r="N885">
        <v>25</v>
      </c>
      <c r="O885">
        <v>56</v>
      </c>
      <c r="P885">
        <v>2</v>
      </c>
      <c r="Q885">
        <v>4</v>
      </c>
      <c r="R885">
        <v>0</v>
      </c>
      <c r="V885" s="64"/>
      <c r="W885" s="64"/>
      <c r="X885" s="64"/>
      <c r="Y885" s="64"/>
      <c r="Z885" s="64"/>
      <c r="AA885" s="64"/>
      <c r="AB885" s="64"/>
      <c r="AC885" s="64"/>
    </row>
    <row r="886" spans="1:29" x14ac:dyDescent="0.25">
      <c r="A886" t="s">
        <v>290</v>
      </c>
      <c r="B886" s="55">
        <v>44713</v>
      </c>
      <c r="C886" s="55">
        <v>44718</v>
      </c>
      <c r="D886" t="s">
        <v>24</v>
      </c>
      <c r="E886">
        <v>21366</v>
      </c>
      <c r="F886">
        <v>131</v>
      </c>
      <c r="G886">
        <v>129</v>
      </c>
      <c r="H886">
        <v>22</v>
      </c>
      <c r="I886">
        <v>46</v>
      </c>
      <c r="J886">
        <v>65</v>
      </c>
      <c r="K886">
        <v>83</v>
      </c>
      <c r="L886">
        <v>45</v>
      </c>
      <c r="M886">
        <v>43</v>
      </c>
      <c r="N886">
        <v>43</v>
      </c>
      <c r="O886">
        <v>111</v>
      </c>
      <c r="P886">
        <v>28</v>
      </c>
      <c r="Q886">
        <v>22</v>
      </c>
      <c r="R886">
        <v>1</v>
      </c>
      <c r="V886" s="64"/>
      <c r="W886" s="64"/>
      <c r="X886" s="64"/>
      <c r="Y886" s="64"/>
      <c r="Z886" s="64"/>
      <c r="AA886" s="64"/>
      <c r="AB886" s="64"/>
      <c r="AC886" s="64"/>
    </row>
    <row r="887" spans="1:29" x14ac:dyDescent="0.25">
      <c r="A887" t="s">
        <v>290</v>
      </c>
      <c r="B887" s="55">
        <v>44743</v>
      </c>
      <c r="C887" s="55">
        <v>44746</v>
      </c>
      <c r="D887" t="s">
        <v>67</v>
      </c>
      <c r="E887">
        <v>6359</v>
      </c>
      <c r="F887">
        <v>47</v>
      </c>
      <c r="G887">
        <v>44</v>
      </c>
      <c r="H887">
        <v>19</v>
      </c>
      <c r="I887">
        <v>24</v>
      </c>
      <c r="J887">
        <v>38</v>
      </c>
      <c r="K887">
        <v>37</v>
      </c>
      <c r="L887">
        <v>31</v>
      </c>
      <c r="M887">
        <v>28</v>
      </c>
      <c r="N887">
        <v>30</v>
      </c>
      <c r="O887">
        <v>42</v>
      </c>
      <c r="P887">
        <v>18</v>
      </c>
      <c r="Q887">
        <v>27</v>
      </c>
      <c r="R887">
        <v>9</v>
      </c>
      <c r="V887" s="64"/>
      <c r="W887" s="64"/>
      <c r="X887" s="64"/>
      <c r="Y887" s="64"/>
      <c r="Z887" s="64"/>
      <c r="AA887" s="64"/>
      <c r="AB887" s="64"/>
      <c r="AC887" s="64"/>
    </row>
    <row r="888" spans="1:29" x14ac:dyDescent="0.25">
      <c r="A888" t="s">
        <v>290</v>
      </c>
      <c r="B888" s="55">
        <v>44743</v>
      </c>
      <c r="C888" s="55">
        <v>44746</v>
      </c>
      <c r="D888" t="s">
        <v>1</v>
      </c>
      <c r="E888">
        <v>15702</v>
      </c>
      <c r="F888">
        <v>113</v>
      </c>
      <c r="G888">
        <v>104</v>
      </c>
      <c r="H888">
        <v>40</v>
      </c>
      <c r="I888">
        <v>59</v>
      </c>
      <c r="J888">
        <v>55</v>
      </c>
      <c r="K888">
        <v>74</v>
      </c>
      <c r="L888">
        <v>61</v>
      </c>
      <c r="M888">
        <v>66</v>
      </c>
      <c r="N888">
        <v>69</v>
      </c>
      <c r="O888">
        <v>100</v>
      </c>
      <c r="P888">
        <v>10</v>
      </c>
      <c r="Q888">
        <v>16</v>
      </c>
      <c r="R888">
        <v>6</v>
      </c>
      <c r="V888" s="64"/>
      <c r="W888" s="64"/>
      <c r="X888" s="64"/>
      <c r="Y888" s="64"/>
      <c r="Z888" s="64"/>
      <c r="AA888" s="64"/>
      <c r="AB888" s="64"/>
      <c r="AC888" s="64"/>
    </row>
    <row r="889" spans="1:29" x14ac:dyDescent="0.25">
      <c r="A889" t="s">
        <v>290</v>
      </c>
      <c r="B889" s="55">
        <v>44743</v>
      </c>
      <c r="C889" s="55">
        <v>44746</v>
      </c>
      <c r="D889" t="s">
        <v>7</v>
      </c>
      <c r="E889">
        <v>9608</v>
      </c>
      <c r="F889">
        <v>133</v>
      </c>
      <c r="G889">
        <v>107</v>
      </c>
      <c r="H889">
        <v>28</v>
      </c>
      <c r="I889">
        <v>31</v>
      </c>
      <c r="J889">
        <v>71</v>
      </c>
      <c r="K889">
        <v>65</v>
      </c>
      <c r="L889">
        <v>45</v>
      </c>
      <c r="M889">
        <v>57</v>
      </c>
      <c r="N889">
        <v>57</v>
      </c>
      <c r="O889">
        <v>88</v>
      </c>
      <c r="P889">
        <v>8</v>
      </c>
      <c r="Q889">
        <v>28</v>
      </c>
      <c r="R889">
        <v>5</v>
      </c>
      <c r="V889" s="64"/>
      <c r="W889" s="64"/>
      <c r="X889" s="64"/>
      <c r="Y889" s="64"/>
      <c r="Z889" s="64"/>
      <c r="AA889" s="64"/>
      <c r="AB889" s="64"/>
      <c r="AC889" s="64"/>
    </row>
    <row r="890" spans="1:29" x14ac:dyDescent="0.25">
      <c r="A890" t="s">
        <v>290</v>
      </c>
      <c r="B890" s="55">
        <v>44743</v>
      </c>
      <c r="C890" s="55">
        <v>44746</v>
      </c>
      <c r="D890" t="s">
        <v>8</v>
      </c>
      <c r="E890">
        <v>14426</v>
      </c>
      <c r="F890">
        <v>177</v>
      </c>
      <c r="G890">
        <v>167</v>
      </c>
      <c r="H890">
        <v>31</v>
      </c>
      <c r="I890">
        <v>44</v>
      </c>
      <c r="J890">
        <v>72</v>
      </c>
      <c r="K890">
        <v>74</v>
      </c>
      <c r="L890">
        <v>53</v>
      </c>
      <c r="M890">
        <v>71</v>
      </c>
      <c r="N890">
        <v>70</v>
      </c>
      <c r="O890">
        <v>144</v>
      </c>
      <c r="P890">
        <v>19</v>
      </c>
      <c r="Q890">
        <v>17</v>
      </c>
      <c r="R890">
        <v>3</v>
      </c>
      <c r="V890" s="64"/>
      <c r="W890" s="64"/>
      <c r="X890" s="64"/>
      <c r="Y890" s="64"/>
      <c r="Z890" s="64"/>
      <c r="AA890" s="64"/>
      <c r="AB890" s="64"/>
      <c r="AC890" s="64"/>
    </row>
    <row r="891" spans="1:29" x14ac:dyDescent="0.25">
      <c r="A891" t="s">
        <v>290</v>
      </c>
      <c r="B891" s="55">
        <v>44743</v>
      </c>
      <c r="C891" s="55">
        <v>44746</v>
      </c>
      <c r="D891" t="s">
        <v>11</v>
      </c>
      <c r="E891">
        <v>9616</v>
      </c>
      <c r="F891">
        <v>86</v>
      </c>
      <c r="G891">
        <v>81</v>
      </c>
      <c r="H891">
        <v>35</v>
      </c>
      <c r="I891">
        <v>37</v>
      </c>
      <c r="J891">
        <v>57</v>
      </c>
      <c r="K891">
        <v>61</v>
      </c>
      <c r="L891">
        <v>53</v>
      </c>
      <c r="M891">
        <v>45</v>
      </c>
      <c r="N891">
        <v>44</v>
      </c>
      <c r="O891">
        <v>73</v>
      </c>
      <c r="P891">
        <v>24</v>
      </c>
      <c r="Q891">
        <v>24</v>
      </c>
      <c r="R891">
        <v>13</v>
      </c>
      <c r="V891" s="64"/>
      <c r="W891" s="64"/>
      <c r="X891" s="64"/>
      <c r="Y891" s="64"/>
      <c r="Z891" s="64"/>
      <c r="AA891" s="64"/>
      <c r="AB891" s="64"/>
      <c r="AC891" s="64"/>
    </row>
    <row r="892" spans="1:29" x14ac:dyDescent="0.25">
      <c r="A892" t="s">
        <v>290</v>
      </c>
      <c r="B892" s="55">
        <v>44743</v>
      </c>
      <c r="C892" s="55">
        <v>44746</v>
      </c>
      <c r="D892" t="s">
        <v>20</v>
      </c>
      <c r="E892">
        <v>15149</v>
      </c>
      <c r="F892">
        <v>123</v>
      </c>
      <c r="G892">
        <v>107</v>
      </c>
      <c r="H892">
        <v>47</v>
      </c>
      <c r="I892">
        <v>49</v>
      </c>
      <c r="J892">
        <v>55</v>
      </c>
      <c r="K892">
        <v>103</v>
      </c>
      <c r="L892">
        <v>67</v>
      </c>
      <c r="M892">
        <v>72</v>
      </c>
      <c r="N892">
        <v>68</v>
      </c>
      <c r="O892">
        <v>95</v>
      </c>
      <c r="P892">
        <v>29</v>
      </c>
      <c r="Q892">
        <v>12</v>
      </c>
      <c r="R892">
        <v>3</v>
      </c>
      <c r="V892" s="64"/>
      <c r="W892" s="64"/>
      <c r="X892" s="64"/>
      <c r="Y892" s="64"/>
      <c r="Z892" s="64"/>
      <c r="AA892" s="64"/>
      <c r="AB892" s="64"/>
      <c r="AC892" s="64"/>
    </row>
    <row r="893" spans="1:29" x14ac:dyDescent="0.25">
      <c r="A893" t="s">
        <v>290</v>
      </c>
      <c r="B893" s="55">
        <v>44743</v>
      </c>
      <c r="C893" s="55">
        <v>44746</v>
      </c>
      <c r="D893" t="s">
        <v>24</v>
      </c>
      <c r="E893">
        <v>21364</v>
      </c>
      <c r="F893">
        <v>127</v>
      </c>
      <c r="G893">
        <v>125</v>
      </c>
      <c r="H893">
        <v>26</v>
      </c>
      <c r="I893">
        <v>67</v>
      </c>
      <c r="J893">
        <v>84</v>
      </c>
      <c r="K893">
        <v>85</v>
      </c>
      <c r="L893">
        <v>48</v>
      </c>
      <c r="M893">
        <v>46</v>
      </c>
      <c r="N893">
        <v>46</v>
      </c>
      <c r="O893">
        <v>114</v>
      </c>
      <c r="P893">
        <v>52</v>
      </c>
      <c r="Q893">
        <v>24</v>
      </c>
      <c r="R893">
        <v>3</v>
      </c>
      <c r="V893" s="64"/>
      <c r="W893" s="64"/>
      <c r="X893" s="64"/>
      <c r="Y893" s="64"/>
      <c r="Z893" s="64"/>
      <c r="AA893" s="64"/>
      <c r="AB893" s="64"/>
      <c r="AC893" s="64"/>
    </row>
    <row r="894" spans="1:29" x14ac:dyDescent="0.25">
      <c r="A894" t="s">
        <v>290</v>
      </c>
      <c r="B894" s="55">
        <v>44743</v>
      </c>
      <c r="C894" s="55">
        <v>44746</v>
      </c>
      <c r="D894" t="s">
        <v>26</v>
      </c>
      <c r="E894">
        <v>6998</v>
      </c>
      <c r="F894">
        <v>57</v>
      </c>
      <c r="G894">
        <v>51</v>
      </c>
      <c r="H894">
        <v>10</v>
      </c>
      <c r="I894">
        <v>31</v>
      </c>
      <c r="J894">
        <v>38</v>
      </c>
      <c r="K894">
        <v>25</v>
      </c>
      <c r="L894">
        <v>19</v>
      </c>
      <c r="M894">
        <v>20</v>
      </c>
      <c r="N894">
        <v>22</v>
      </c>
      <c r="O894">
        <v>42</v>
      </c>
      <c r="P894">
        <v>28</v>
      </c>
      <c r="Q894">
        <v>17</v>
      </c>
      <c r="R894">
        <v>3</v>
      </c>
      <c r="V894" s="64"/>
      <c r="W894" s="64"/>
      <c r="X894" s="64"/>
      <c r="Y894" s="64"/>
      <c r="Z894" s="64"/>
      <c r="AA894" s="64"/>
      <c r="AB894" s="64"/>
      <c r="AC894" s="64"/>
    </row>
    <row r="895" spans="1:29" x14ac:dyDescent="0.25">
      <c r="A895" t="s">
        <v>290</v>
      </c>
      <c r="B895" s="55">
        <v>44743</v>
      </c>
      <c r="C895" s="55">
        <v>44746</v>
      </c>
      <c r="D895" t="s">
        <v>57</v>
      </c>
      <c r="E895">
        <v>11372</v>
      </c>
      <c r="F895">
        <v>94</v>
      </c>
      <c r="G895">
        <v>84</v>
      </c>
      <c r="H895">
        <v>7</v>
      </c>
      <c r="I895">
        <v>26</v>
      </c>
      <c r="J895">
        <v>36</v>
      </c>
      <c r="K895">
        <v>43</v>
      </c>
      <c r="L895">
        <v>25</v>
      </c>
      <c r="M895">
        <v>35</v>
      </c>
      <c r="N895">
        <v>30</v>
      </c>
      <c r="O895">
        <v>65</v>
      </c>
      <c r="P895">
        <v>8</v>
      </c>
      <c r="Q895">
        <v>13</v>
      </c>
      <c r="R895">
        <v>1</v>
      </c>
      <c r="V895" s="64"/>
      <c r="W895" s="64"/>
      <c r="X895" s="64"/>
      <c r="Y895" s="64"/>
      <c r="Z895" s="64"/>
      <c r="AA895" s="64"/>
      <c r="AB895" s="64"/>
      <c r="AC895" s="64"/>
    </row>
    <row r="896" spans="1:29" x14ac:dyDescent="0.25">
      <c r="A896" t="s">
        <v>290</v>
      </c>
      <c r="B896" s="55">
        <v>44743</v>
      </c>
      <c r="C896" s="55">
        <v>44746</v>
      </c>
      <c r="D896" t="s">
        <v>116</v>
      </c>
      <c r="E896">
        <v>5148</v>
      </c>
      <c r="F896">
        <v>57</v>
      </c>
      <c r="G896">
        <v>55</v>
      </c>
      <c r="H896">
        <v>28</v>
      </c>
      <c r="I896">
        <v>15</v>
      </c>
      <c r="J896">
        <v>38</v>
      </c>
      <c r="K896">
        <v>37</v>
      </c>
      <c r="L896">
        <v>33</v>
      </c>
      <c r="M896">
        <v>35</v>
      </c>
      <c r="N896">
        <v>34</v>
      </c>
      <c r="O896">
        <v>47</v>
      </c>
      <c r="P896">
        <v>2</v>
      </c>
      <c r="Q896">
        <v>18</v>
      </c>
      <c r="R896">
        <v>4</v>
      </c>
      <c r="V896" s="64"/>
      <c r="W896" s="64"/>
      <c r="X896" s="64"/>
      <c r="Y896" s="64"/>
      <c r="Z896" s="64"/>
      <c r="AA896" s="64"/>
      <c r="AB896" s="64"/>
      <c r="AC896" s="64"/>
    </row>
    <row r="897" spans="1:29" x14ac:dyDescent="0.25">
      <c r="A897" t="s">
        <v>290</v>
      </c>
      <c r="B897" s="55">
        <v>44743</v>
      </c>
      <c r="C897" s="55">
        <v>44746</v>
      </c>
      <c r="D897" t="s">
        <v>63</v>
      </c>
      <c r="E897">
        <v>20282</v>
      </c>
      <c r="F897">
        <v>155</v>
      </c>
      <c r="G897">
        <v>144</v>
      </c>
      <c r="H897">
        <v>49</v>
      </c>
      <c r="I897">
        <v>45</v>
      </c>
      <c r="J897">
        <v>106</v>
      </c>
      <c r="K897">
        <v>110</v>
      </c>
      <c r="L897">
        <v>86</v>
      </c>
      <c r="M897">
        <v>95</v>
      </c>
      <c r="N897">
        <v>82</v>
      </c>
      <c r="O897">
        <v>122</v>
      </c>
      <c r="P897">
        <v>13</v>
      </c>
      <c r="Q897">
        <v>35</v>
      </c>
      <c r="R897">
        <v>7</v>
      </c>
      <c r="V897" s="64"/>
      <c r="W897" s="64"/>
      <c r="X897" s="64"/>
      <c r="Y897" s="64"/>
      <c r="Z897" s="64"/>
      <c r="AA897" s="64"/>
      <c r="AB897" s="64"/>
      <c r="AC897" s="64"/>
    </row>
    <row r="898" spans="1:29" x14ac:dyDescent="0.25">
      <c r="A898" t="s">
        <v>290</v>
      </c>
      <c r="B898" s="55">
        <v>44743</v>
      </c>
      <c r="C898" s="55">
        <v>44746</v>
      </c>
      <c r="D898" t="s">
        <v>64</v>
      </c>
      <c r="E898">
        <v>14017</v>
      </c>
      <c r="F898">
        <v>70</v>
      </c>
      <c r="G898">
        <v>59</v>
      </c>
      <c r="H898">
        <v>4</v>
      </c>
      <c r="I898">
        <v>5</v>
      </c>
      <c r="J898">
        <v>12</v>
      </c>
      <c r="K898">
        <v>22</v>
      </c>
      <c r="L898">
        <v>17</v>
      </c>
      <c r="M898">
        <v>19</v>
      </c>
      <c r="N898">
        <v>27</v>
      </c>
      <c r="O898">
        <v>47</v>
      </c>
      <c r="P898">
        <v>2</v>
      </c>
      <c r="Q898">
        <v>20</v>
      </c>
      <c r="R898">
        <v>0</v>
      </c>
      <c r="V898" s="64"/>
      <c r="W898" s="64"/>
      <c r="X898" s="64"/>
      <c r="Y898" s="64"/>
      <c r="Z898" s="64"/>
      <c r="AA898" s="64"/>
      <c r="AB898" s="64"/>
      <c r="AC898" s="64"/>
    </row>
    <row r="899" spans="1:29" x14ac:dyDescent="0.25">
      <c r="A899" t="s">
        <v>290</v>
      </c>
      <c r="B899" s="55">
        <v>44743</v>
      </c>
      <c r="C899" s="55">
        <v>44746</v>
      </c>
      <c r="D899" t="s">
        <v>72</v>
      </c>
      <c r="E899">
        <v>3158</v>
      </c>
      <c r="F899">
        <v>29</v>
      </c>
      <c r="G899">
        <v>28</v>
      </c>
      <c r="H899">
        <v>13</v>
      </c>
      <c r="I899">
        <v>18</v>
      </c>
      <c r="J899">
        <v>19</v>
      </c>
      <c r="K899">
        <v>16</v>
      </c>
      <c r="L899">
        <v>15</v>
      </c>
      <c r="M899">
        <v>14</v>
      </c>
      <c r="N899">
        <v>13</v>
      </c>
      <c r="O899">
        <v>24</v>
      </c>
      <c r="P899">
        <v>5</v>
      </c>
      <c r="Q899">
        <v>6</v>
      </c>
      <c r="R899">
        <v>1</v>
      </c>
      <c r="V899" s="64"/>
      <c r="W899" s="64"/>
      <c r="X899" s="64"/>
      <c r="Y899" s="64"/>
      <c r="Z899" s="64"/>
      <c r="AA899" s="64"/>
      <c r="AB899" s="64"/>
      <c r="AC899" s="64"/>
    </row>
    <row r="900" spans="1:29" x14ac:dyDescent="0.25">
      <c r="A900" t="s">
        <v>290</v>
      </c>
      <c r="B900" s="55">
        <v>44743</v>
      </c>
      <c r="C900" s="55">
        <v>44746</v>
      </c>
      <c r="D900" t="s">
        <v>94</v>
      </c>
      <c r="E900">
        <v>19572</v>
      </c>
      <c r="F900">
        <v>139</v>
      </c>
      <c r="G900">
        <v>136</v>
      </c>
      <c r="H900">
        <v>21</v>
      </c>
      <c r="I900">
        <v>9</v>
      </c>
      <c r="J900">
        <v>53</v>
      </c>
      <c r="K900">
        <v>67</v>
      </c>
      <c r="L900">
        <v>53</v>
      </c>
      <c r="M900">
        <v>47</v>
      </c>
      <c r="N900">
        <v>59</v>
      </c>
      <c r="O900">
        <v>116</v>
      </c>
      <c r="P900">
        <v>7</v>
      </c>
      <c r="Q900">
        <v>49</v>
      </c>
      <c r="R900">
        <v>0</v>
      </c>
      <c r="V900" s="64"/>
      <c r="W900" s="64"/>
      <c r="X900" s="64"/>
      <c r="Y900" s="64"/>
      <c r="Z900" s="64"/>
      <c r="AA900" s="64"/>
      <c r="AB900" s="64"/>
      <c r="AC900" s="64"/>
    </row>
    <row r="901" spans="1:29" x14ac:dyDescent="0.25">
      <c r="A901" t="s">
        <v>290</v>
      </c>
      <c r="B901" s="55">
        <v>44743</v>
      </c>
      <c r="C901" s="55">
        <v>44746</v>
      </c>
      <c r="D901" t="s">
        <v>47</v>
      </c>
      <c r="E901">
        <v>20734</v>
      </c>
      <c r="F901">
        <v>246</v>
      </c>
      <c r="G901">
        <v>237</v>
      </c>
      <c r="H901">
        <v>43</v>
      </c>
      <c r="I901">
        <v>20</v>
      </c>
      <c r="J901">
        <v>83</v>
      </c>
      <c r="K901">
        <v>102</v>
      </c>
      <c r="L901">
        <v>100</v>
      </c>
      <c r="M901">
        <v>80</v>
      </c>
      <c r="N901">
        <v>93</v>
      </c>
      <c r="O901">
        <v>170</v>
      </c>
      <c r="P901">
        <v>11</v>
      </c>
      <c r="Q901">
        <v>22</v>
      </c>
      <c r="R901">
        <v>6</v>
      </c>
      <c r="V901" s="64"/>
      <c r="W901" s="64"/>
      <c r="X901" s="64"/>
      <c r="Y901" s="64"/>
      <c r="Z901" s="64"/>
      <c r="AA901" s="64"/>
      <c r="AB901" s="64"/>
      <c r="AC901" s="64"/>
    </row>
    <row r="902" spans="1:29" x14ac:dyDescent="0.25">
      <c r="A902" t="s">
        <v>290</v>
      </c>
      <c r="B902" s="55">
        <v>44743</v>
      </c>
      <c r="C902" s="55">
        <v>44746</v>
      </c>
      <c r="D902" t="s">
        <v>48</v>
      </c>
      <c r="E902">
        <v>9270</v>
      </c>
      <c r="F902">
        <v>64</v>
      </c>
      <c r="G902">
        <v>63</v>
      </c>
      <c r="H902">
        <v>21</v>
      </c>
      <c r="I902">
        <v>37</v>
      </c>
      <c r="J902">
        <v>45</v>
      </c>
      <c r="K902">
        <v>36</v>
      </c>
      <c r="L902">
        <v>30</v>
      </c>
      <c r="M902">
        <v>27</v>
      </c>
      <c r="N902">
        <v>28</v>
      </c>
      <c r="O902">
        <v>58</v>
      </c>
      <c r="P902">
        <v>5</v>
      </c>
      <c r="Q902">
        <v>7</v>
      </c>
      <c r="R902">
        <v>0</v>
      </c>
      <c r="V902" s="64"/>
      <c r="W902" s="64"/>
      <c r="X902" s="64"/>
      <c r="Y902" s="64"/>
      <c r="Z902" s="64"/>
      <c r="AA902" s="64"/>
      <c r="AB902" s="64"/>
      <c r="AC902" s="64"/>
    </row>
    <row r="903" spans="1:29" x14ac:dyDescent="0.25">
      <c r="A903" t="s">
        <v>290</v>
      </c>
      <c r="B903" s="55">
        <v>44743</v>
      </c>
      <c r="C903" s="55">
        <v>44746</v>
      </c>
      <c r="D903" t="s">
        <v>76</v>
      </c>
      <c r="E903">
        <v>5068</v>
      </c>
      <c r="F903">
        <v>30</v>
      </c>
      <c r="G903">
        <v>29</v>
      </c>
      <c r="H903">
        <v>11</v>
      </c>
      <c r="I903">
        <v>20</v>
      </c>
      <c r="J903">
        <v>21</v>
      </c>
      <c r="K903">
        <v>17</v>
      </c>
      <c r="L903">
        <v>12</v>
      </c>
      <c r="M903">
        <v>15</v>
      </c>
      <c r="N903">
        <v>15</v>
      </c>
      <c r="O903">
        <v>29</v>
      </c>
      <c r="P903">
        <v>8</v>
      </c>
      <c r="Q903">
        <v>15</v>
      </c>
      <c r="R903">
        <v>6</v>
      </c>
      <c r="V903" s="64"/>
      <c r="W903" s="64"/>
      <c r="X903" s="64"/>
      <c r="Y903" s="64"/>
      <c r="Z903" s="64"/>
      <c r="AA903" s="64"/>
      <c r="AB903" s="64"/>
      <c r="AC903" s="64"/>
    </row>
    <row r="904" spans="1:29" x14ac:dyDescent="0.25">
      <c r="A904" t="s">
        <v>290</v>
      </c>
      <c r="B904" s="55">
        <v>44743</v>
      </c>
      <c r="C904" s="55">
        <v>44746</v>
      </c>
      <c r="D904" t="s">
        <v>86</v>
      </c>
      <c r="E904">
        <v>5949</v>
      </c>
      <c r="F904">
        <v>48</v>
      </c>
      <c r="G904">
        <v>38</v>
      </c>
      <c r="H904">
        <v>11</v>
      </c>
      <c r="I904">
        <v>14</v>
      </c>
      <c r="J904">
        <v>24</v>
      </c>
      <c r="K904">
        <v>24</v>
      </c>
      <c r="L904">
        <v>21</v>
      </c>
      <c r="M904">
        <v>13</v>
      </c>
      <c r="N904">
        <v>16</v>
      </c>
      <c r="O904">
        <v>33</v>
      </c>
      <c r="P904">
        <v>2</v>
      </c>
      <c r="Q904">
        <v>9</v>
      </c>
      <c r="R904">
        <v>3</v>
      </c>
      <c r="V904" s="64"/>
      <c r="W904" s="64"/>
      <c r="X904" s="64"/>
      <c r="Y904" s="64"/>
      <c r="Z904" s="64"/>
      <c r="AA904" s="64"/>
      <c r="AB904" s="64"/>
      <c r="AC904" s="64"/>
    </row>
    <row r="905" spans="1:29" x14ac:dyDescent="0.25">
      <c r="A905" t="s">
        <v>290</v>
      </c>
      <c r="B905" s="55">
        <v>44743</v>
      </c>
      <c r="C905" s="55">
        <v>44746</v>
      </c>
      <c r="D905" t="s">
        <v>87</v>
      </c>
      <c r="E905">
        <v>2911</v>
      </c>
      <c r="F905">
        <v>16</v>
      </c>
      <c r="G905">
        <v>15</v>
      </c>
      <c r="H905">
        <v>5</v>
      </c>
      <c r="I905">
        <v>9</v>
      </c>
      <c r="J905">
        <v>9</v>
      </c>
      <c r="K905">
        <v>10</v>
      </c>
      <c r="L905">
        <v>10</v>
      </c>
      <c r="M905">
        <v>9</v>
      </c>
      <c r="N905">
        <v>9</v>
      </c>
      <c r="O905">
        <v>14</v>
      </c>
      <c r="P905">
        <v>4</v>
      </c>
      <c r="Q905">
        <v>8</v>
      </c>
      <c r="R905">
        <v>3</v>
      </c>
      <c r="V905" s="64"/>
      <c r="W905" s="64"/>
      <c r="X905" s="64"/>
      <c r="Y905" s="64"/>
      <c r="Z905" s="64"/>
      <c r="AA905" s="64"/>
      <c r="AB905" s="64"/>
      <c r="AC905" s="64"/>
    </row>
    <row r="906" spans="1:29" x14ac:dyDescent="0.25">
      <c r="A906" t="s">
        <v>290</v>
      </c>
      <c r="B906" s="55">
        <v>44743</v>
      </c>
      <c r="C906" s="55">
        <v>44746</v>
      </c>
      <c r="D906" t="s">
        <v>89</v>
      </c>
      <c r="E906">
        <v>5178</v>
      </c>
      <c r="F906">
        <v>37</v>
      </c>
      <c r="G906">
        <v>33</v>
      </c>
      <c r="H906">
        <v>4</v>
      </c>
      <c r="I906">
        <v>13</v>
      </c>
      <c r="J906">
        <v>17</v>
      </c>
      <c r="K906">
        <v>22</v>
      </c>
      <c r="L906">
        <v>17</v>
      </c>
      <c r="M906">
        <v>12</v>
      </c>
      <c r="N906">
        <v>9</v>
      </c>
      <c r="O906">
        <v>29</v>
      </c>
      <c r="P906">
        <v>3</v>
      </c>
      <c r="Q906">
        <v>24</v>
      </c>
      <c r="R906">
        <v>2</v>
      </c>
      <c r="V906" s="64"/>
      <c r="W906" s="64"/>
      <c r="X906" s="64"/>
      <c r="Y906" s="64"/>
      <c r="Z906" s="64"/>
      <c r="AA906" s="64"/>
      <c r="AB906" s="64"/>
      <c r="AC906" s="64"/>
    </row>
    <row r="907" spans="1:29" x14ac:dyDescent="0.25">
      <c r="A907" t="s">
        <v>290</v>
      </c>
      <c r="B907" s="55">
        <v>44743</v>
      </c>
      <c r="C907" s="55">
        <v>44746</v>
      </c>
      <c r="D907" t="s">
        <v>0</v>
      </c>
      <c r="E907">
        <v>6116</v>
      </c>
      <c r="F907">
        <v>46</v>
      </c>
      <c r="G907">
        <v>43</v>
      </c>
      <c r="H907">
        <v>11</v>
      </c>
      <c r="I907">
        <v>40</v>
      </c>
      <c r="J907">
        <v>38</v>
      </c>
      <c r="K907">
        <v>20</v>
      </c>
      <c r="L907">
        <v>20</v>
      </c>
      <c r="M907">
        <v>15</v>
      </c>
      <c r="N907">
        <v>16</v>
      </c>
      <c r="O907">
        <v>40</v>
      </c>
      <c r="P907">
        <v>39</v>
      </c>
      <c r="Q907">
        <v>20</v>
      </c>
      <c r="R907">
        <v>5</v>
      </c>
      <c r="V907" s="64"/>
      <c r="W907" s="64"/>
      <c r="X907" s="64"/>
      <c r="Y907" s="64"/>
      <c r="Z907" s="64"/>
      <c r="AA907" s="64"/>
      <c r="AB907" s="64"/>
      <c r="AC907" s="64"/>
    </row>
    <row r="908" spans="1:29" x14ac:dyDescent="0.25">
      <c r="A908" t="s">
        <v>290</v>
      </c>
      <c r="B908" s="55">
        <v>44774</v>
      </c>
      <c r="C908" s="55">
        <v>44775</v>
      </c>
      <c r="D908" t="s">
        <v>47</v>
      </c>
      <c r="E908">
        <v>20861</v>
      </c>
      <c r="F908">
        <v>245</v>
      </c>
      <c r="G908">
        <v>236</v>
      </c>
      <c r="H908">
        <v>53</v>
      </c>
      <c r="I908">
        <v>23</v>
      </c>
      <c r="J908">
        <v>96</v>
      </c>
      <c r="K908">
        <v>111</v>
      </c>
      <c r="L908">
        <v>110</v>
      </c>
      <c r="M908">
        <v>91</v>
      </c>
      <c r="N908">
        <v>100</v>
      </c>
      <c r="O908">
        <v>179</v>
      </c>
      <c r="P908">
        <v>13</v>
      </c>
      <c r="Q908">
        <v>24</v>
      </c>
      <c r="R908">
        <v>6</v>
      </c>
      <c r="V908" s="64"/>
      <c r="W908" s="64"/>
      <c r="X908" s="64"/>
      <c r="Y908" s="64"/>
      <c r="Z908" s="64"/>
      <c r="AA908" s="64"/>
      <c r="AB908" s="64"/>
      <c r="AC908" s="64"/>
    </row>
    <row r="909" spans="1:29" x14ac:dyDescent="0.25">
      <c r="A909" t="s">
        <v>290</v>
      </c>
      <c r="B909" s="55">
        <v>44774</v>
      </c>
      <c r="C909" s="55">
        <v>44775</v>
      </c>
      <c r="D909" t="s">
        <v>72</v>
      </c>
      <c r="E909">
        <v>3175</v>
      </c>
      <c r="F909">
        <v>30</v>
      </c>
      <c r="G909">
        <v>29</v>
      </c>
      <c r="H909">
        <v>13</v>
      </c>
      <c r="I909">
        <v>25</v>
      </c>
      <c r="J909">
        <v>21</v>
      </c>
      <c r="K909">
        <v>18</v>
      </c>
      <c r="L909">
        <v>15</v>
      </c>
      <c r="M909">
        <v>15</v>
      </c>
      <c r="N909">
        <v>13</v>
      </c>
      <c r="O909">
        <v>25</v>
      </c>
      <c r="P909">
        <v>11</v>
      </c>
      <c r="Q909">
        <v>11</v>
      </c>
      <c r="R909">
        <v>5</v>
      </c>
      <c r="V909" s="64"/>
      <c r="W909" s="64"/>
      <c r="X909" s="64"/>
      <c r="Y909" s="64"/>
      <c r="Z909" s="64"/>
      <c r="AA909" s="64"/>
      <c r="AB909" s="64"/>
      <c r="AC909" s="64"/>
    </row>
    <row r="910" spans="1:29" x14ac:dyDescent="0.25">
      <c r="A910" t="s">
        <v>290</v>
      </c>
      <c r="B910" s="55">
        <v>44774</v>
      </c>
      <c r="C910" s="55">
        <v>44775</v>
      </c>
      <c r="D910" t="s">
        <v>94</v>
      </c>
      <c r="E910">
        <v>19556</v>
      </c>
      <c r="F910">
        <v>139</v>
      </c>
      <c r="G910">
        <v>135</v>
      </c>
      <c r="H910">
        <v>25</v>
      </c>
      <c r="I910">
        <v>13</v>
      </c>
      <c r="J910">
        <v>57</v>
      </c>
      <c r="K910">
        <v>70</v>
      </c>
      <c r="L910">
        <v>54</v>
      </c>
      <c r="M910">
        <v>49</v>
      </c>
      <c r="N910">
        <v>60</v>
      </c>
      <c r="O910">
        <v>117</v>
      </c>
      <c r="P910">
        <v>8</v>
      </c>
      <c r="Q910">
        <v>54</v>
      </c>
      <c r="R910">
        <v>3</v>
      </c>
      <c r="V910" s="64"/>
      <c r="W910" s="64"/>
      <c r="X910" s="64"/>
      <c r="Y910" s="64"/>
      <c r="Z910" s="64"/>
      <c r="AA910" s="64"/>
      <c r="AB910" s="64"/>
      <c r="AC910" s="64"/>
    </row>
    <row r="911" spans="1:29" x14ac:dyDescent="0.25">
      <c r="A911" t="s">
        <v>290</v>
      </c>
      <c r="B911" s="55">
        <v>44774</v>
      </c>
      <c r="C911" s="55">
        <v>44775</v>
      </c>
      <c r="D911" t="s">
        <v>89</v>
      </c>
      <c r="E911">
        <v>5193</v>
      </c>
      <c r="F911">
        <v>38</v>
      </c>
      <c r="G911">
        <v>34</v>
      </c>
      <c r="H911">
        <v>8</v>
      </c>
      <c r="I911">
        <v>17</v>
      </c>
      <c r="J911">
        <v>22</v>
      </c>
      <c r="K911">
        <v>25</v>
      </c>
      <c r="L911">
        <v>20</v>
      </c>
      <c r="M911">
        <v>17</v>
      </c>
      <c r="N911">
        <v>16</v>
      </c>
      <c r="O911">
        <v>31</v>
      </c>
      <c r="P911">
        <v>7</v>
      </c>
      <c r="Q911">
        <v>27</v>
      </c>
      <c r="R911">
        <v>5</v>
      </c>
      <c r="V911" s="64"/>
      <c r="W911" s="64"/>
      <c r="X911" s="64"/>
      <c r="Y911" s="64"/>
      <c r="Z911" s="64"/>
      <c r="AA911" s="64"/>
      <c r="AB911" s="64"/>
      <c r="AC911" s="64"/>
    </row>
    <row r="912" spans="1:29" x14ac:dyDescent="0.25">
      <c r="A912" t="s">
        <v>290</v>
      </c>
      <c r="B912" s="55">
        <v>44774</v>
      </c>
      <c r="C912" s="55">
        <v>44775</v>
      </c>
      <c r="D912" t="s">
        <v>87</v>
      </c>
      <c r="E912">
        <v>2913</v>
      </c>
      <c r="F912">
        <v>16</v>
      </c>
      <c r="G912">
        <v>15</v>
      </c>
      <c r="H912">
        <v>5</v>
      </c>
      <c r="I912">
        <v>9</v>
      </c>
      <c r="J912">
        <v>9</v>
      </c>
      <c r="K912">
        <v>10</v>
      </c>
      <c r="L912">
        <v>10</v>
      </c>
      <c r="M912">
        <v>9</v>
      </c>
      <c r="N912">
        <v>9</v>
      </c>
      <c r="O912">
        <v>14</v>
      </c>
      <c r="P912">
        <v>4</v>
      </c>
      <c r="Q912">
        <v>8</v>
      </c>
      <c r="R912">
        <v>3</v>
      </c>
      <c r="V912" s="64"/>
      <c r="W912" s="64"/>
      <c r="X912" s="64"/>
      <c r="Y912" s="64"/>
      <c r="Z912" s="64"/>
      <c r="AA912" s="64"/>
      <c r="AB912" s="64"/>
      <c r="AC912" s="64"/>
    </row>
    <row r="913" spans="1:29" x14ac:dyDescent="0.25">
      <c r="A913" t="s">
        <v>290</v>
      </c>
      <c r="B913" s="55">
        <v>44774</v>
      </c>
      <c r="C913" s="55">
        <v>44775</v>
      </c>
      <c r="D913" t="s">
        <v>86</v>
      </c>
      <c r="E913">
        <v>5973</v>
      </c>
      <c r="F913">
        <v>48</v>
      </c>
      <c r="G913">
        <v>38</v>
      </c>
      <c r="H913">
        <v>11</v>
      </c>
      <c r="I913">
        <v>23</v>
      </c>
      <c r="J913">
        <v>28</v>
      </c>
      <c r="K913">
        <v>24</v>
      </c>
      <c r="L913">
        <v>22</v>
      </c>
      <c r="M913">
        <v>14</v>
      </c>
      <c r="N913">
        <v>17</v>
      </c>
      <c r="O913">
        <v>35</v>
      </c>
      <c r="P913">
        <v>7</v>
      </c>
      <c r="Q913">
        <v>11</v>
      </c>
      <c r="R913">
        <v>4</v>
      </c>
      <c r="V913" s="64"/>
      <c r="W913" s="64"/>
      <c r="X913" s="64"/>
      <c r="Y913" s="64"/>
      <c r="Z913" s="64"/>
      <c r="AA913" s="64"/>
      <c r="AB913" s="64"/>
      <c r="AC913" s="64"/>
    </row>
    <row r="914" spans="1:29" x14ac:dyDescent="0.25">
      <c r="A914" t="s">
        <v>290</v>
      </c>
      <c r="B914" s="55">
        <v>44774</v>
      </c>
      <c r="C914" s="55">
        <v>44775</v>
      </c>
      <c r="D914" t="s">
        <v>76</v>
      </c>
      <c r="E914">
        <v>4998</v>
      </c>
      <c r="F914">
        <v>31</v>
      </c>
      <c r="G914">
        <v>30</v>
      </c>
      <c r="H914">
        <v>12</v>
      </c>
      <c r="I914">
        <v>24</v>
      </c>
      <c r="J914">
        <v>21</v>
      </c>
      <c r="K914">
        <v>18</v>
      </c>
      <c r="L914">
        <v>12</v>
      </c>
      <c r="M914">
        <v>17</v>
      </c>
      <c r="N914">
        <v>17</v>
      </c>
      <c r="O914">
        <v>30</v>
      </c>
      <c r="P914">
        <v>10</v>
      </c>
      <c r="Q914">
        <v>15</v>
      </c>
      <c r="R914">
        <v>8</v>
      </c>
      <c r="V914" s="64"/>
      <c r="W914" s="64"/>
      <c r="X914" s="64"/>
      <c r="Y914" s="64"/>
      <c r="Z914" s="64"/>
      <c r="AA914" s="64"/>
      <c r="AB914" s="64"/>
      <c r="AC914" s="64"/>
    </row>
    <row r="915" spans="1:29" x14ac:dyDescent="0.25">
      <c r="A915" t="s">
        <v>290</v>
      </c>
      <c r="B915" s="55">
        <v>44774</v>
      </c>
      <c r="C915" s="55">
        <v>44775</v>
      </c>
      <c r="D915" t="s">
        <v>24</v>
      </c>
      <c r="E915">
        <v>21316</v>
      </c>
      <c r="F915">
        <v>124</v>
      </c>
      <c r="G915">
        <v>121</v>
      </c>
      <c r="H915">
        <v>34</v>
      </c>
      <c r="I915">
        <v>81</v>
      </c>
      <c r="J915">
        <v>98</v>
      </c>
      <c r="K915">
        <v>93</v>
      </c>
      <c r="L915">
        <v>57</v>
      </c>
      <c r="M915">
        <v>52</v>
      </c>
      <c r="N915">
        <v>50</v>
      </c>
      <c r="O915">
        <v>114</v>
      </c>
      <c r="P915">
        <v>71</v>
      </c>
      <c r="Q915">
        <v>23</v>
      </c>
      <c r="R915">
        <v>6</v>
      </c>
      <c r="V915" s="64"/>
      <c r="W915" s="64"/>
      <c r="X915" s="64"/>
      <c r="Y915" s="64"/>
      <c r="Z915" s="64"/>
      <c r="AA915" s="64"/>
      <c r="AB915" s="64"/>
      <c r="AC915" s="64"/>
    </row>
    <row r="916" spans="1:29" x14ac:dyDescent="0.25">
      <c r="A916" t="s">
        <v>290</v>
      </c>
      <c r="B916" s="55">
        <v>44774</v>
      </c>
      <c r="C916" s="55">
        <v>44775</v>
      </c>
      <c r="D916" t="s">
        <v>0</v>
      </c>
      <c r="E916">
        <v>6072</v>
      </c>
      <c r="F916">
        <v>47</v>
      </c>
      <c r="G916">
        <v>44</v>
      </c>
      <c r="H916">
        <v>12</v>
      </c>
      <c r="I916">
        <v>41</v>
      </c>
      <c r="J916">
        <v>39</v>
      </c>
      <c r="K916">
        <v>23</v>
      </c>
      <c r="L916">
        <v>21</v>
      </c>
      <c r="M916">
        <v>18</v>
      </c>
      <c r="N916">
        <v>18</v>
      </c>
      <c r="O916">
        <v>41</v>
      </c>
      <c r="P916">
        <v>39</v>
      </c>
      <c r="Q916">
        <v>21</v>
      </c>
      <c r="R916">
        <v>6</v>
      </c>
      <c r="V916" s="64"/>
      <c r="W916" s="64"/>
      <c r="X916" s="64"/>
      <c r="Y916" s="64"/>
      <c r="Z916" s="64"/>
      <c r="AA916" s="64"/>
      <c r="AB916" s="64"/>
      <c r="AC916" s="64"/>
    </row>
    <row r="917" spans="1:29" x14ac:dyDescent="0.25">
      <c r="A917" t="s">
        <v>290</v>
      </c>
      <c r="B917" s="55">
        <v>44774</v>
      </c>
      <c r="C917" s="55">
        <v>44775</v>
      </c>
      <c r="D917" t="s">
        <v>67</v>
      </c>
      <c r="E917">
        <v>6362</v>
      </c>
      <c r="F917">
        <v>48</v>
      </c>
      <c r="G917">
        <v>45</v>
      </c>
      <c r="H917">
        <v>23</v>
      </c>
      <c r="I917">
        <v>36</v>
      </c>
      <c r="J917">
        <v>45</v>
      </c>
      <c r="K917">
        <v>39</v>
      </c>
      <c r="L917">
        <v>32</v>
      </c>
      <c r="M917">
        <v>34</v>
      </c>
      <c r="N917">
        <v>32</v>
      </c>
      <c r="O917">
        <v>45</v>
      </c>
      <c r="P917">
        <v>31</v>
      </c>
      <c r="Q917">
        <v>28</v>
      </c>
      <c r="R917">
        <v>13</v>
      </c>
      <c r="V917" s="64"/>
      <c r="W917" s="64"/>
      <c r="X917" s="64"/>
      <c r="Y917" s="64"/>
      <c r="Z917" s="64"/>
      <c r="AA917" s="64"/>
      <c r="AB917" s="64"/>
      <c r="AC917" s="64"/>
    </row>
    <row r="918" spans="1:29" x14ac:dyDescent="0.25">
      <c r="A918" t="s">
        <v>290</v>
      </c>
      <c r="B918" s="55">
        <v>44774</v>
      </c>
      <c r="C918" s="55">
        <v>44775</v>
      </c>
      <c r="D918" t="s">
        <v>64</v>
      </c>
      <c r="E918">
        <v>13978</v>
      </c>
      <c r="F918">
        <v>69</v>
      </c>
      <c r="G918">
        <v>59</v>
      </c>
      <c r="H918">
        <v>13</v>
      </c>
      <c r="I918">
        <v>15</v>
      </c>
      <c r="J918">
        <v>21</v>
      </c>
      <c r="K918">
        <v>30</v>
      </c>
      <c r="L918">
        <v>23</v>
      </c>
      <c r="M918">
        <v>35</v>
      </c>
      <c r="N918">
        <v>39</v>
      </c>
      <c r="O918">
        <v>53</v>
      </c>
      <c r="P918">
        <v>11</v>
      </c>
      <c r="Q918">
        <v>26</v>
      </c>
      <c r="R918">
        <v>6</v>
      </c>
      <c r="V918" s="64"/>
      <c r="W918" s="64"/>
      <c r="X918" s="64"/>
      <c r="Y918" s="64"/>
      <c r="Z918" s="64"/>
      <c r="AA918" s="64"/>
      <c r="AB918" s="64"/>
      <c r="AC918" s="64"/>
    </row>
    <row r="919" spans="1:29" x14ac:dyDescent="0.25">
      <c r="A919" t="s">
        <v>290</v>
      </c>
      <c r="B919" s="55">
        <v>44774</v>
      </c>
      <c r="C919" s="55">
        <v>44775</v>
      </c>
      <c r="D919" t="s">
        <v>63</v>
      </c>
      <c r="E919">
        <v>20315</v>
      </c>
      <c r="F919">
        <v>156</v>
      </c>
      <c r="G919">
        <v>145</v>
      </c>
      <c r="H919">
        <v>52</v>
      </c>
      <c r="I919">
        <v>47</v>
      </c>
      <c r="J919">
        <v>107</v>
      </c>
      <c r="K919">
        <v>114</v>
      </c>
      <c r="L919">
        <v>88</v>
      </c>
      <c r="M919">
        <v>98</v>
      </c>
      <c r="N919">
        <v>85</v>
      </c>
      <c r="O919">
        <v>123</v>
      </c>
      <c r="P919">
        <v>13</v>
      </c>
      <c r="Q919">
        <v>41</v>
      </c>
      <c r="R919">
        <v>9</v>
      </c>
      <c r="V919" s="64"/>
      <c r="W919" s="64"/>
      <c r="X919" s="64"/>
      <c r="Y919" s="64"/>
      <c r="Z919" s="64"/>
      <c r="AA919" s="64"/>
      <c r="AB919" s="64"/>
      <c r="AC919" s="64"/>
    </row>
    <row r="920" spans="1:29" x14ac:dyDescent="0.25">
      <c r="A920" t="s">
        <v>290</v>
      </c>
      <c r="B920" s="55">
        <v>44774</v>
      </c>
      <c r="C920" s="55">
        <v>44775</v>
      </c>
      <c r="D920" t="s">
        <v>116</v>
      </c>
      <c r="E920">
        <v>5130</v>
      </c>
      <c r="F920">
        <v>58</v>
      </c>
      <c r="G920">
        <v>56</v>
      </c>
      <c r="H920">
        <v>33</v>
      </c>
      <c r="I920">
        <v>35</v>
      </c>
      <c r="J920">
        <v>42</v>
      </c>
      <c r="K920">
        <v>41</v>
      </c>
      <c r="L920">
        <v>39</v>
      </c>
      <c r="M920">
        <v>40</v>
      </c>
      <c r="N920">
        <v>36</v>
      </c>
      <c r="O920">
        <v>52</v>
      </c>
      <c r="P920">
        <v>10</v>
      </c>
      <c r="Q920">
        <v>37</v>
      </c>
      <c r="R920">
        <v>31</v>
      </c>
      <c r="V920" s="64"/>
      <c r="W920" s="64"/>
      <c r="X920" s="64"/>
      <c r="Y920" s="64"/>
      <c r="Z920" s="64"/>
      <c r="AA920" s="64"/>
      <c r="AB920" s="64"/>
      <c r="AC920" s="64"/>
    </row>
    <row r="921" spans="1:29" x14ac:dyDescent="0.25">
      <c r="A921" t="s">
        <v>290</v>
      </c>
      <c r="B921" s="55">
        <v>44774</v>
      </c>
      <c r="C921" s="55">
        <v>44775</v>
      </c>
      <c r="D921" t="s">
        <v>58</v>
      </c>
      <c r="E921">
        <v>6869</v>
      </c>
      <c r="F921">
        <v>53</v>
      </c>
      <c r="G921">
        <v>45</v>
      </c>
      <c r="H921">
        <v>29</v>
      </c>
      <c r="I921">
        <v>31</v>
      </c>
      <c r="J921">
        <v>31</v>
      </c>
      <c r="K921">
        <v>32</v>
      </c>
      <c r="L921">
        <v>33</v>
      </c>
      <c r="M921">
        <v>37</v>
      </c>
      <c r="N921">
        <v>30</v>
      </c>
      <c r="O921">
        <v>41</v>
      </c>
      <c r="P921">
        <v>2</v>
      </c>
      <c r="Q921">
        <v>32</v>
      </c>
      <c r="R921">
        <v>29</v>
      </c>
      <c r="V921" s="64"/>
      <c r="W921" s="64"/>
      <c r="X921" s="64"/>
      <c r="Y921" s="64"/>
      <c r="Z921" s="64"/>
      <c r="AA921" s="64"/>
      <c r="AB921" s="64"/>
      <c r="AC921" s="64"/>
    </row>
    <row r="922" spans="1:29" x14ac:dyDescent="0.25">
      <c r="A922" t="s">
        <v>290</v>
      </c>
      <c r="B922" s="55">
        <v>44774</v>
      </c>
      <c r="C922" s="55">
        <v>44775</v>
      </c>
      <c r="D922" t="s">
        <v>57</v>
      </c>
      <c r="E922">
        <v>11348</v>
      </c>
      <c r="F922">
        <v>94</v>
      </c>
      <c r="G922">
        <v>84</v>
      </c>
      <c r="H922">
        <v>7</v>
      </c>
      <c r="I922">
        <v>29</v>
      </c>
      <c r="J922">
        <v>40</v>
      </c>
      <c r="K922">
        <v>49</v>
      </c>
      <c r="L922">
        <v>27</v>
      </c>
      <c r="M922">
        <v>39</v>
      </c>
      <c r="N922">
        <v>31</v>
      </c>
      <c r="O922">
        <v>71</v>
      </c>
      <c r="P922">
        <v>10</v>
      </c>
      <c r="Q922">
        <v>15</v>
      </c>
      <c r="R922">
        <v>1</v>
      </c>
      <c r="V922" s="64"/>
      <c r="W922" s="64"/>
      <c r="X922" s="64"/>
      <c r="Y922" s="64"/>
      <c r="Z922" s="64"/>
      <c r="AA922" s="64"/>
      <c r="AB922" s="64"/>
      <c r="AC922" s="64"/>
    </row>
    <row r="923" spans="1:29" x14ac:dyDescent="0.25">
      <c r="A923" t="s">
        <v>290</v>
      </c>
      <c r="B923" s="55">
        <v>44774</v>
      </c>
      <c r="C923" s="55">
        <v>44775</v>
      </c>
      <c r="D923" t="s">
        <v>48</v>
      </c>
      <c r="E923">
        <v>9296</v>
      </c>
      <c r="F923">
        <v>63</v>
      </c>
      <c r="G923">
        <v>62</v>
      </c>
      <c r="H923">
        <v>31</v>
      </c>
      <c r="I923">
        <v>42</v>
      </c>
      <c r="J923">
        <v>49</v>
      </c>
      <c r="K923">
        <v>40</v>
      </c>
      <c r="L923">
        <v>36</v>
      </c>
      <c r="M923">
        <v>34</v>
      </c>
      <c r="N923">
        <v>33</v>
      </c>
      <c r="O923">
        <v>57</v>
      </c>
      <c r="P923">
        <v>8</v>
      </c>
      <c r="Q923">
        <v>13</v>
      </c>
      <c r="R923">
        <v>8</v>
      </c>
      <c r="V923" s="64"/>
      <c r="W923" s="64"/>
      <c r="X923" s="64"/>
      <c r="Y923" s="64"/>
      <c r="Z923" s="64"/>
      <c r="AA923" s="64"/>
      <c r="AB923" s="64"/>
      <c r="AC923" s="64"/>
    </row>
    <row r="924" spans="1:29" x14ac:dyDescent="0.25">
      <c r="A924" t="s">
        <v>290</v>
      </c>
      <c r="B924" s="55">
        <v>44774</v>
      </c>
      <c r="C924" s="55">
        <v>44775</v>
      </c>
      <c r="D924" t="s">
        <v>35</v>
      </c>
      <c r="E924">
        <v>10750</v>
      </c>
      <c r="F924">
        <v>92</v>
      </c>
      <c r="G924">
        <v>89</v>
      </c>
      <c r="H924">
        <v>25</v>
      </c>
      <c r="I924">
        <v>18</v>
      </c>
      <c r="J924">
        <v>40</v>
      </c>
      <c r="K924">
        <v>48</v>
      </c>
      <c r="L924">
        <v>39</v>
      </c>
      <c r="M924">
        <v>45</v>
      </c>
      <c r="N924">
        <v>46</v>
      </c>
      <c r="O924">
        <v>79</v>
      </c>
      <c r="P924">
        <v>2</v>
      </c>
      <c r="Q924">
        <v>25</v>
      </c>
      <c r="R924">
        <v>8</v>
      </c>
      <c r="V924" s="64"/>
      <c r="W924" s="64"/>
      <c r="X924" s="64"/>
      <c r="Y924" s="64"/>
      <c r="Z924" s="64"/>
      <c r="AA924" s="64"/>
      <c r="AB924" s="64"/>
      <c r="AC924" s="64"/>
    </row>
    <row r="925" spans="1:29" x14ac:dyDescent="0.25">
      <c r="A925" t="s">
        <v>290</v>
      </c>
      <c r="B925" s="55">
        <v>44774</v>
      </c>
      <c r="C925" s="55">
        <v>44775</v>
      </c>
      <c r="D925" t="s">
        <v>29</v>
      </c>
      <c r="E925">
        <v>7978</v>
      </c>
      <c r="F925">
        <v>87</v>
      </c>
      <c r="G925">
        <v>85</v>
      </c>
      <c r="H925">
        <v>40</v>
      </c>
      <c r="I925">
        <v>58</v>
      </c>
      <c r="J925">
        <v>63</v>
      </c>
      <c r="K925">
        <v>70</v>
      </c>
      <c r="L925">
        <v>55</v>
      </c>
      <c r="M925">
        <v>58</v>
      </c>
      <c r="N925">
        <v>58</v>
      </c>
      <c r="O925">
        <v>82</v>
      </c>
      <c r="P925">
        <v>2</v>
      </c>
      <c r="Q925">
        <v>40</v>
      </c>
      <c r="R925">
        <v>17</v>
      </c>
      <c r="V925" s="64"/>
      <c r="W925" s="64"/>
      <c r="X925" s="64"/>
      <c r="Y925" s="64"/>
      <c r="Z925" s="64"/>
      <c r="AA925" s="64"/>
      <c r="AB925" s="64"/>
      <c r="AC925" s="64"/>
    </row>
    <row r="926" spans="1:29" x14ac:dyDescent="0.25">
      <c r="A926" t="s">
        <v>290</v>
      </c>
      <c r="B926" s="55">
        <v>44774</v>
      </c>
      <c r="C926" s="55">
        <v>44775</v>
      </c>
      <c r="D926" t="s">
        <v>1</v>
      </c>
      <c r="E926">
        <v>15712</v>
      </c>
      <c r="F926">
        <v>116</v>
      </c>
      <c r="G926">
        <v>107</v>
      </c>
      <c r="H926">
        <v>44</v>
      </c>
      <c r="I926">
        <v>62</v>
      </c>
      <c r="J926">
        <v>60</v>
      </c>
      <c r="K926">
        <v>81</v>
      </c>
      <c r="L926">
        <v>65</v>
      </c>
      <c r="M926">
        <v>73</v>
      </c>
      <c r="N926">
        <v>74</v>
      </c>
      <c r="O926">
        <v>104</v>
      </c>
      <c r="P926">
        <v>10</v>
      </c>
      <c r="Q926">
        <v>33</v>
      </c>
      <c r="R926">
        <v>16</v>
      </c>
      <c r="V926" s="64"/>
      <c r="W926" s="64"/>
      <c r="X926" s="64"/>
      <c r="Y926" s="64"/>
      <c r="Z926" s="64"/>
      <c r="AA926" s="64"/>
      <c r="AB926" s="64"/>
      <c r="AC926" s="64"/>
    </row>
    <row r="927" spans="1:29" x14ac:dyDescent="0.25">
      <c r="A927" t="s">
        <v>290</v>
      </c>
      <c r="B927" s="55">
        <v>44774</v>
      </c>
      <c r="C927" s="55">
        <v>44775</v>
      </c>
      <c r="D927" t="s">
        <v>20</v>
      </c>
      <c r="E927">
        <v>15234</v>
      </c>
      <c r="F927">
        <v>126</v>
      </c>
      <c r="G927">
        <v>110</v>
      </c>
      <c r="H927">
        <v>60</v>
      </c>
      <c r="I927">
        <v>72</v>
      </c>
      <c r="J927">
        <v>80</v>
      </c>
      <c r="K927">
        <v>105</v>
      </c>
      <c r="L927">
        <v>71</v>
      </c>
      <c r="M927">
        <v>102</v>
      </c>
      <c r="N927">
        <v>73</v>
      </c>
      <c r="O927">
        <v>99</v>
      </c>
      <c r="P927">
        <v>32</v>
      </c>
      <c r="Q927">
        <v>72</v>
      </c>
      <c r="R927">
        <v>50</v>
      </c>
      <c r="V927" s="64"/>
      <c r="W927" s="64"/>
      <c r="X927" s="64"/>
      <c r="Y927" s="64"/>
      <c r="Z927" s="64"/>
      <c r="AA927" s="64"/>
      <c r="AB927" s="64"/>
      <c r="AC927" s="64"/>
    </row>
    <row r="928" spans="1:29" x14ac:dyDescent="0.25">
      <c r="A928" t="s">
        <v>290</v>
      </c>
      <c r="B928" s="55">
        <v>44774</v>
      </c>
      <c r="C928" s="55">
        <v>44775</v>
      </c>
      <c r="D928" t="s">
        <v>11</v>
      </c>
      <c r="E928">
        <v>9641</v>
      </c>
      <c r="F928">
        <v>87</v>
      </c>
      <c r="G928">
        <v>82</v>
      </c>
      <c r="H928">
        <v>37</v>
      </c>
      <c r="I928">
        <v>41</v>
      </c>
      <c r="J928">
        <v>58</v>
      </c>
      <c r="K928">
        <v>63</v>
      </c>
      <c r="L928">
        <v>53</v>
      </c>
      <c r="M928">
        <v>52</v>
      </c>
      <c r="N928">
        <v>45</v>
      </c>
      <c r="O928">
        <v>76</v>
      </c>
      <c r="P928">
        <v>25</v>
      </c>
      <c r="Q928">
        <v>48</v>
      </c>
      <c r="R928">
        <v>25</v>
      </c>
      <c r="V928" s="64"/>
      <c r="W928" s="64"/>
      <c r="X928" s="64"/>
      <c r="Y928" s="64"/>
      <c r="Z928" s="64"/>
      <c r="AA928" s="64"/>
      <c r="AB928" s="64"/>
      <c r="AC928" s="64"/>
    </row>
    <row r="929" spans="1:29" x14ac:dyDescent="0.25">
      <c r="A929" t="s">
        <v>290</v>
      </c>
      <c r="B929" s="55">
        <v>44774</v>
      </c>
      <c r="C929" s="55">
        <v>44775</v>
      </c>
      <c r="D929" t="s">
        <v>8</v>
      </c>
      <c r="E929">
        <v>14419</v>
      </c>
      <c r="F929">
        <v>180</v>
      </c>
      <c r="G929">
        <v>171</v>
      </c>
      <c r="H929">
        <v>34</v>
      </c>
      <c r="I929">
        <v>46</v>
      </c>
      <c r="J929">
        <v>76</v>
      </c>
      <c r="K929">
        <v>80</v>
      </c>
      <c r="L929">
        <v>57</v>
      </c>
      <c r="M929">
        <v>76</v>
      </c>
      <c r="N929">
        <v>74</v>
      </c>
      <c r="O929">
        <v>148</v>
      </c>
      <c r="P929">
        <v>19</v>
      </c>
      <c r="Q929">
        <v>22</v>
      </c>
      <c r="R929">
        <v>7</v>
      </c>
      <c r="V929" s="64"/>
      <c r="W929" s="64"/>
      <c r="X929" s="64"/>
      <c r="Y929" s="64"/>
      <c r="Z929" s="64"/>
      <c r="AA929" s="64"/>
      <c r="AB929" s="64"/>
      <c r="AC929" s="64"/>
    </row>
    <row r="930" spans="1:29" x14ac:dyDescent="0.25">
      <c r="A930" t="s">
        <v>290</v>
      </c>
      <c r="B930" s="55">
        <v>44774</v>
      </c>
      <c r="C930" s="55">
        <v>44775</v>
      </c>
      <c r="D930" t="s">
        <v>7</v>
      </c>
      <c r="E930">
        <v>9620</v>
      </c>
      <c r="F930">
        <v>133</v>
      </c>
      <c r="G930">
        <v>107</v>
      </c>
      <c r="H930">
        <v>31</v>
      </c>
      <c r="I930">
        <v>36</v>
      </c>
      <c r="J930">
        <v>71</v>
      </c>
      <c r="K930">
        <v>65</v>
      </c>
      <c r="L930">
        <v>45</v>
      </c>
      <c r="M930">
        <v>61</v>
      </c>
      <c r="N930">
        <v>60</v>
      </c>
      <c r="O930">
        <v>89</v>
      </c>
      <c r="P930">
        <v>8</v>
      </c>
      <c r="Q930">
        <v>32</v>
      </c>
      <c r="R930">
        <v>9</v>
      </c>
      <c r="V930" s="64"/>
      <c r="W930" s="64"/>
      <c r="X930" s="64"/>
      <c r="Y930" s="64"/>
      <c r="Z930" s="64"/>
      <c r="AA930" s="64"/>
      <c r="AB930" s="64"/>
      <c r="AC930" s="64"/>
    </row>
    <row r="931" spans="1:29" x14ac:dyDescent="0.25">
      <c r="A931" t="s">
        <v>290</v>
      </c>
      <c r="B931" s="55">
        <v>44774</v>
      </c>
      <c r="C931" s="55">
        <v>44775</v>
      </c>
      <c r="D931" t="s">
        <v>26</v>
      </c>
      <c r="E931">
        <v>7031</v>
      </c>
      <c r="F931">
        <v>56</v>
      </c>
      <c r="G931">
        <v>50</v>
      </c>
      <c r="H931">
        <v>11</v>
      </c>
      <c r="I931">
        <v>38</v>
      </c>
      <c r="J931">
        <v>43</v>
      </c>
      <c r="K931">
        <v>25</v>
      </c>
      <c r="L931">
        <v>20</v>
      </c>
      <c r="M931">
        <v>21</v>
      </c>
      <c r="N931">
        <v>24</v>
      </c>
      <c r="O931">
        <v>44</v>
      </c>
      <c r="P931">
        <v>35</v>
      </c>
      <c r="Q931">
        <v>21</v>
      </c>
      <c r="R931">
        <v>4</v>
      </c>
      <c r="V931" s="64"/>
      <c r="W931" s="64"/>
      <c r="X931" s="64"/>
      <c r="Y931" s="64"/>
      <c r="Z931" s="64"/>
      <c r="AA931" s="64"/>
      <c r="AB931" s="64"/>
      <c r="AC931" s="64"/>
    </row>
    <row r="932" spans="1:29" x14ac:dyDescent="0.25">
      <c r="A932" t="s">
        <v>290</v>
      </c>
      <c r="B932" s="55">
        <v>44805</v>
      </c>
      <c r="C932" s="55">
        <v>44806</v>
      </c>
      <c r="D932" t="s">
        <v>2</v>
      </c>
      <c r="E932">
        <v>6320</v>
      </c>
      <c r="F932">
        <v>48</v>
      </c>
      <c r="G932">
        <v>44</v>
      </c>
      <c r="H932">
        <v>19</v>
      </c>
      <c r="I932">
        <v>24</v>
      </c>
      <c r="J932">
        <v>28</v>
      </c>
      <c r="K932">
        <v>27</v>
      </c>
      <c r="L932">
        <v>22</v>
      </c>
      <c r="M932">
        <v>28</v>
      </c>
      <c r="N932">
        <v>25</v>
      </c>
      <c r="O932">
        <v>41</v>
      </c>
      <c r="P932">
        <v>6</v>
      </c>
      <c r="Q932">
        <v>12</v>
      </c>
      <c r="R932">
        <v>10</v>
      </c>
      <c r="V932" s="64"/>
      <c r="W932" s="64"/>
      <c r="X932" s="64"/>
      <c r="Y932" s="64"/>
      <c r="Z932" s="64"/>
      <c r="AA932" s="64"/>
      <c r="AB932" s="64"/>
      <c r="AC932" s="64"/>
    </row>
    <row r="933" spans="1:29" x14ac:dyDescent="0.25">
      <c r="A933" t="s">
        <v>290</v>
      </c>
      <c r="B933" s="55">
        <v>44805</v>
      </c>
      <c r="C933" s="55">
        <v>44806</v>
      </c>
      <c r="D933" t="s">
        <v>7</v>
      </c>
      <c r="E933">
        <v>9678</v>
      </c>
      <c r="F933">
        <v>132</v>
      </c>
      <c r="G933">
        <v>105</v>
      </c>
      <c r="H933">
        <v>37</v>
      </c>
      <c r="I933">
        <v>43</v>
      </c>
      <c r="J933">
        <v>75</v>
      </c>
      <c r="K933">
        <v>69</v>
      </c>
      <c r="L933">
        <v>54</v>
      </c>
      <c r="M933">
        <v>65</v>
      </c>
      <c r="N933">
        <v>64</v>
      </c>
      <c r="O933">
        <v>91</v>
      </c>
      <c r="P933">
        <v>13</v>
      </c>
      <c r="Q933">
        <v>42</v>
      </c>
      <c r="R933">
        <v>22</v>
      </c>
      <c r="V933" s="64"/>
      <c r="W933" s="64"/>
      <c r="X933" s="64"/>
      <c r="Y933" s="64"/>
      <c r="Z933" s="64"/>
      <c r="AA933" s="64"/>
      <c r="AB933" s="64"/>
      <c r="AC933" s="64"/>
    </row>
    <row r="934" spans="1:29" x14ac:dyDescent="0.25">
      <c r="A934" t="s">
        <v>290</v>
      </c>
      <c r="B934" s="55">
        <v>44805</v>
      </c>
      <c r="C934" s="55">
        <v>44806</v>
      </c>
      <c r="D934" t="s">
        <v>8</v>
      </c>
      <c r="E934">
        <v>14488</v>
      </c>
      <c r="F934">
        <v>183</v>
      </c>
      <c r="G934">
        <v>174</v>
      </c>
      <c r="H934">
        <v>37</v>
      </c>
      <c r="I934">
        <v>51</v>
      </c>
      <c r="J934">
        <v>81</v>
      </c>
      <c r="K934">
        <v>84</v>
      </c>
      <c r="L934">
        <v>59</v>
      </c>
      <c r="M934">
        <v>80</v>
      </c>
      <c r="N934">
        <v>80</v>
      </c>
      <c r="O934">
        <v>151</v>
      </c>
      <c r="P934">
        <v>20</v>
      </c>
      <c r="Q934">
        <v>32</v>
      </c>
      <c r="R934">
        <v>12</v>
      </c>
      <c r="V934" s="64"/>
      <c r="W934" s="64"/>
      <c r="X934" s="64"/>
      <c r="Y934" s="64"/>
      <c r="Z934" s="64"/>
      <c r="AA934" s="64"/>
      <c r="AB934" s="64"/>
      <c r="AC934" s="64"/>
    </row>
    <row r="935" spans="1:29" x14ac:dyDescent="0.25">
      <c r="A935" t="s">
        <v>290</v>
      </c>
      <c r="B935" s="55">
        <v>44805</v>
      </c>
      <c r="C935" s="55">
        <v>44806</v>
      </c>
      <c r="D935" t="s">
        <v>11</v>
      </c>
      <c r="E935">
        <v>9625</v>
      </c>
      <c r="F935">
        <v>87</v>
      </c>
      <c r="G935">
        <v>82</v>
      </c>
      <c r="H935">
        <v>40</v>
      </c>
      <c r="I935">
        <v>47</v>
      </c>
      <c r="J935">
        <v>59</v>
      </c>
      <c r="K935">
        <v>65</v>
      </c>
      <c r="L935">
        <v>55</v>
      </c>
      <c r="M935">
        <v>54</v>
      </c>
      <c r="N935">
        <v>49</v>
      </c>
      <c r="O935">
        <v>78</v>
      </c>
      <c r="P935">
        <v>27</v>
      </c>
      <c r="Q935">
        <v>50</v>
      </c>
      <c r="R935">
        <v>31</v>
      </c>
      <c r="V935" s="64"/>
      <c r="W935" s="64"/>
      <c r="X935" s="64"/>
      <c r="Y935" s="64"/>
      <c r="Z935" s="64"/>
      <c r="AA935" s="64"/>
      <c r="AB935" s="64"/>
      <c r="AC935" s="64"/>
    </row>
    <row r="936" spans="1:29" x14ac:dyDescent="0.25">
      <c r="A936" t="s">
        <v>290</v>
      </c>
      <c r="B936" s="55">
        <v>44805</v>
      </c>
      <c r="C936" s="55">
        <v>44806</v>
      </c>
      <c r="D936" t="s">
        <v>20</v>
      </c>
      <c r="E936">
        <v>15324</v>
      </c>
      <c r="F936">
        <v>125</v>
      </c>
      <c r="G936">
        <v>109</v>
      </c>
      <c r="H936">
        <v>62</v>
      </c>
      <c r="I936">
        <v>72</v>
      </c>
      <c r="J936">
        <v>80</v>
      </c>
      <c r="K936">
        <v>105</v>
      </c>
      <c r="L936">
        <v>72</v>
      </c>
      <c r="M936">
        <v>101</v>
      </c>
      <c r="N936">
        <v>75</v>
      </c>
      <c r="O936">
        <v>99</v>
      </c>
      <c r="P936">
        <v>32</v>
      </c>
      <c r="Q936">
        <v>73</v>
      </c>
      <c r="R936">
        <v>50</v>
      </c>
      <c r="V936" s="64"/>
      <c r="W936" s="64"/>
      <c r="X936" s="64"/>
      <c r="Y936" s="64"/>
      <c r="Z936" s="64"/>
      <c r="AA936" s="64"/>
      <c r="AB936" s="64"/>
      <c r="AC936" s="64"/>
    </row>
    <row r="937" spans="1:29" x14ac:dyDescent="0.25">
      <c r="A937" t="s">
        <v>290</v>
      </c>
      <c r="B937" s="55">
        <v>44805</v>
      </c>
      <c r="C937" s="55">
        <v>44806</v>
      </c>
      <c r="D937" t="s">
        <v>1</v>
      </c>
      <c r="E937">
        <v>15712</v>
      </c>
      <c r="F937">
        <v>115</v>
      </c>
      <c r="G937">
        <v>107</v>
      </c>
      <c r="H937">
        <v>51</v>
      </c>
      <c r="I937">
        <v>64</v>
      </c>
      <c r="J937">
        <v>68</v>
      </c>
      <c r="K937">
        <v>88</v>
      </c>
      <c r="L937">
        <v>70</v>
      </c>
      <c r="M937">
        <v>77</v>
      </c>
      <c r="N937">
        <v>75</v>
      </c>
      <c r="O937">
        <v>104</v>
      </c>
      <c r="P937">
        <v>10</v>
      </c>
      <c r="Q937">
        <v>59</v>
      </c>
      <c r="R937">
        <v>30</v>
      </c>
      <c r="V937" s="64"/>
      <c r="W937" s="64"/>
      <c r="X937" s="64"/>
      <c r="Y937" s="64"/>
      <c r="Z937" s="64"/>
      <c r="AA937" s="64"/>
      <c r="AB937" s="64"/>
      <c r="AC937" s="64"/>
    </row>
    <row r="938" spans="1:29" x14ac:dyDescent="0.25">
      <c r="A938" t="s">
        <v>290</v>
      </c>
      <c r="B938" s="55">
        <v>44805</v>
      </c>
      <c r="C938" s="55">
        <v>44806</v>
      </c>
      <c r="D938" t="s">
        <v>26</v>
      </c>
      <c r="E938">
        <v>7082</v>
      </c>
      <c r="F938">
        <v>55</v>
      </c>
      <c r="G938">
        <v>49</v>
      </c>
      <c r="H938">
        <v>14</v>
      </c>
      <c r="I938">
        <v>41</v>
      </c>
      <c r="J938">
        <v>43</v>
      </c>
      <c r="K938">
        <v>32</v>
      </c>
      <c r="L938">
        <v>22</v>
      </c>
      <c r="M938">
        <v>24</v>
      </c>
      <c r="N938">
        <v>26</v>
      </c>
      <c r="O938">
        <v>43</v>
      </c>
      <c r="P938">
        <v>37</v>
      </c>
      <c r="Q938">
        <v>26</v>
      </c>
      <c r="R938">
        <v>5</v>
      </c>
      <c r="V938" s="64"/>
      <c r="W938" s="64"/>
      <c r="X938" s="64"/>
      <c r="Y938" s="64"/>
      <c r="Z938" s="64"/>
      <c r="AA938" s="64"/>
      <c r="AB938" s="64"/>
      <c r="AC938" s="64"/>
    </row>
    <row r="939" spans="1:29" x14ac:dyDescent="0.25">
      <c r="A939" t="s">
        <v>290</v>
      </c>
      <c r="B939" s="55">
        <v>44805</v>
      </c>
      <c r="C939" s="55">
        <v>44806</v>
      </c>
      <c r="D939" t="s">
        <v>29</v>
      </c>
      <c r="E939">
        <v>8055</v>
      </c>
      <c r="F939">
        <v>89</v>
      </c>
      <c r="G939">
        <v>87</v>
      </c>
      <c r="H939">
        <v>46</v>
      </c>
      <c r="I939">
        <v>63</v>
      </c>
      <c r="J939">
        <v>69</v>
      </c>
      <c r="K939">
        <v>77</v>
      </c>
      <c r="L939">
        <v>61</v>
      </c>
      <c r="M939">
        <v>63</v>
      </c>
      <c r="N939">
        <v>62</v>
      </c>
      <c r="O939">
        <v>85</v>
      </c>
      <c r="P939">
        <v>2</v>
      </c>
      <c r="Q939">
        <v>44</v>
      </c>
      <c r="R939">
        <v>20</v>
      </c>
      <c r="V939" s="64"/>
      <c r="W939" s="64"/>
      <c r="X939" s="64"/>
      <c r="Y939" s="64"/>
      <c r="Z939" s="64"/>
      <c r="AA939" s="64"/>
      <c r="AB939" s="64"/>
      <c r="AC939" s="64"/>
    </row>
    <row r="940" spans="1:29" x14ac:dyDescent="0.25">
      <c r="A940" t="s">
        <v>290</v>
      </c>
      <c r="B940" s="55">
        <v>44805</v>
      </c>
      <c r="C940" s="55">
        <v>44806</v>
      </c>
      <c r="D940" t="s">
        <v>35</v>
      </c>
      <c r="E940">
        <v>10782</v>
      </c>
      <c r="F940">
        <v>95</v>
      </c>
      <c r="G940">
        <v>91</v>
      </c>
      <c r="H940">
        <v>28</v>
      </c>
      <c r="I940">
        <v>21</v>
      </c>
      <c r="J940">
        <v>42</v>
      </c>
      <c r="K940">
        <v>49</v>
      </c>
      <c r="L940">
        <v>40</v>
      </c>
      <c r="M940">
        <v>49</v>
      </c>
      <c r="N940">
        <v>49</v>
      </c>
      <c r="O940">
        <v>80</v>
      </c>
      <c r="P940">
        <v>2</v>
      </c>
      <c r="Q940">
        <v>32</v>
      </c>
      <c r="R940">
        <v>11</v>
      </c>
      <c r="V940" s="64"/>
      <c r="W940" s="64"/>
      <c r="X940" s="64"/>
      <c r="Y940" s="64"/>
      <c r="Z940" s="64"/>
      <c r="AA940" s="64"/>
      <c r="AB940" s="64"/>
      <c r="AC940" s="64"/>
    </row>
    <row r="941" spans="1:29" x14ac:dyDescent="0.25">
      <c r="A941" t="s">
        <v>290</v>
      </c>
      <c r="B941" s="55">
        <v>44805</v>
      </c>
      <c r="C941" s="55">
        <v>44806</v>
      </c>
      <c r="D941" t="s">
        <v>0</v>
      </c>
      <c r="E941">
        <v>6043</v>
      </c>
      <c r="F941">
        <v>48</v>
      </c>
      <c r="G941">
        <v>45</v>
      </c>
      <c r="H941">
        <v>15</v>
      </c>
      <c r="I941">
        <v>41</v>
      </c>
      <c r="J941">
        <v>39</v>
      </c>
      <c r="K941">
        <v>27</v>
      </c>
      <c r="L941">
        <v>25</v>
      </c>
      <c r="M941">
        <v>24</v>
      </c>
      <c r="N941">
        <v>23</v>
      </c>
      <c r="O941">
        <v>42</v>
      </c>
      <c r="P941">
        <v>39</v>
      </c>
      <c r="Q941">
        <v>24</v>
      </c>
      <c r="R941">
        <v>9</v>
      </c>
      <c r="V941" s="64"/>
      <c r="W941" s="64"/>
      <c r="X941" s="64"/>
      <c r="Y941" s="64"/>
      <c r="Z941" s="64"/>
      <c r="AA941" s="64"/>
      <c r="AB941" s="64"/>
      <c r="AC941" s="64"/>
    </row>
    <row r="942" spans="1:29" x14ac:dyDescent="0.25">
      <c r="A942" t="s">
        <v>290</v>
      </c>
      <c r="B942" s="55">
        <v>44805</v>
      </c>
      <c r="C942" s="55">
        <v>44806</v>
      </c>
      <c r="D942" t="s">
        <v>48</v>
      </c>
      <c r="E942">
        <v>9329</v>
      </c>
      <c r="F942">
        <v>65</v>
      </c>
      <c r="G942">
        <v>64</v>
      </c>
      <c r="H942">
        <v>33</v>
      </c>
      <c r="I942">
        <v>51</v>
      </c>
      <c r="J942">
        <v>52</v>
      </c>
      <c r="K942">
        <v>42</v>
      </c>
      <c r="L942">
        <v>38</v>
      </c>
      <c r="M942">
        <v>37</v>
      </c>
      <c r="N942">
        <v>36</v>
      </c>
      <c r="O942">
        <v>60</v>
      </c>
      <c r="P942">
        <v>14</v>
      </c>
      <c r="Q942">
        <v>17</v>
      </c>
      <c r="R942">
        <v>14</v>
      </c>
      <c r="V942" s="64"/>
      <c r="W942" s="64"/>
      <c r="X942" s="64"/>
      <c r="Y942" s="64"/>
      <c r="Z942" s="64"/>
      <c r="AA942" s="64"/>
      <c r="AB942" s="64"/>
      <c r="AC942" s="64"/>
    </row>
    <row r="943" spans="1:29" x14ac:dyDescent="0.25">
      <c r="A943" t="s">
        <v>290</v>
      </c>
      <c r="B943" s="55">
        <v>44805</v>
      </c>
      <c r="C943" s="55">
        <v>44806</v>
      </c>
      <c r="D943" t="s">
        <v>51</v>
      </c>
      <c r="E943">
        <v>9632</v>
      </c>
      <c r="F943">
        <v>64</v>
      </c>
      <c r="G943">
        <v>63</v>
      </c>
      <c r="H943">
        <v>13</v>
      </c>
      <c r="I943">
        <v>24</v>
      </c>
      <c r="J943">
        <v>34</v>
      </c>
      <c r="K943">
        <v>33</v>
      </c>
      <c r="L943">
        <v>23</v>
      </c>
      <c r="M943">
        <v>31</v>
      </c>
      <c r="N943">
        <v>32</v>
      </c>
      <c r="O943">
        <v>59</v>
      </c>
      <c r="P943">
        <v>2</v>
      </c>
      <c r="Q943">
        <v>37</v>
      </c>
      <c r="R943">
        <v>8</v>
      </c>
      <c r="V943" s="64"/>
      <c r="W943" s="64"/>
      <c r="X943" s="64"/>
      <c r="Y943" s="64"/>
      <c r="Z943" s="64"/>
      <c r="AA943" s="64"/>
      <c r="AB943" s="64"/>
      <c r="AC943" s="64"/>
    </row>
    <row r="944" spans="1:29" x14ac:dyDescent="0.25">
      <c r="A944" t="s">
        <v>290</v>
      </c>
      <c r="B944" s="55">
        <v>44805</v>
      </c>
      <c r="C944" s="55">
        <v>44806</v>
      </c>
      <c r="D944" t="s">
        <v>57</v>
      </c>
      <c r="E944">
        <v>11354</v>
      </c>
      <c r="F944">
        <v>93</v>
      </c>
      <c r="G944">
        <v>83</v>
      </c>
      <c r="H944">
        <v>13</v>
      </c>
      <c r="I944">
        <v>41</v>
      </c>
      <c r="J944">
        <v>46</v>
      </c>
      <c r="K944">
        <v>52</v>
      </c>
      <c r="L944">
        <v>34</v>
      </c>
      <c r="M944">
        <v>42</v>
      </c>
      <c r="N944">
        <v>37</v>
      </c>
      <c r="O944">
        <v>72</v>
      </c>
      <c r="P944">
        <v>21</v>
      </c>
      <c r="Q944">
        <v>18</v>
      </c>
      <c r="R944">
        <v>4</v>
      </c>
      <c r="V944" s="64"/>
      <c r="W944" s="64"/>
      <c r="X944" s="64"/>
      <c r="Y944" s="64"/>
      <c r="Z944" s="64"/>
      <c r="AA944" s="64"/>
      <c r="AB944" s="64"/>
      <c r="AC944" s="64"/>
    </row>
    <row r="945" spans="1:29" x14ac:dyDescent="0.25">
      <c r="A945" t="s">
        <v>290</v>
      </c>
      <c r="B945" s="55">
        <v>44805</v>
      </c>
      <c r="C945" s="55">
        <v>44806</v>
      </c>
      <c r="D945" t="s">
        <v>58</v>
      </c>
      <c r="E945">
        <v>6875</v>
      </c>
      <c r="F945">
        <v>55</v>
      </c>
      <c r="G945">
        <v>47</v>
      </c>
      <c r="H945">
        <v>29</v>
      </c>
      <c r="I945">
        <v>31</v>
      </c>
      <c r="J945">
        <v>31</v>
      </c>
      <c r="K945">
        <v>33</v>
      </c>
      <c r="L945">
        <v>35</v>
      </c>
      <c r="M945">
        <v>39</v>
      </c>
      <c r="N945">
        <v>33</v>
      </c>
      <c r="O945">
        <v>43</v>
      </c>
      <c r="P945">
        <v>2</v>
      </c>
      <c r="Q945">
        <v>33</v>
      </c>
      <c r="R945">
        <v>29</v>
      </c>
      <c r="V945" s="64"/>
      <c r="W945" s="64"/>
      <c r="X945" s="64"/>
      <c r="Y945" s="64"/>
      <c r="Z945" s="64"/>
      <c r="AA945" s="64"/>
      <c r="AB945" s="64"/>
      <c r="AC945" s="64"/>
    </row>
    <row r="946" spans="1:29" x14ac:dyDescent="0.25">
      <c r="A946" t="s">
        <v>290</v>
      </c>
      <c r="B946" s="55">
        <v>44805</v>
      </c>
      <c r="C946" s="55">
        <v>44806</v>
      </c>
      <c r="D946" t="s">
        <v>116</v>
      </c>
      <c r="E946">
        <v>5106</v>
      </c>
      <c r="F946">
        <v>56</v>
      </c>
      <c r="G946">
        <v>54</v>
      </c>
      <c r="H946">
        <v>34</v>
      </c>
      <c r="I946">
        <v>37</v>
      </c>
      <c r="J946">
        <v>46</v>
      </c>
      <c r="K946">
        <v>42</v>
      </c>
      <c r="L946">
        <v>41</v>
      </c>
      <c r="M946">
        <v>43</v>
      </c>
      <c r="N946">
        <v>40</v>
      </c>
      <c r="O946">
        <v>52</v>
      </c>
      <c r="P946">
        <v>11</v>
      </c>
      <c r="Q946">
        <v>40</v>
      </c>
      <c r="R946">
        <v>33</v>
      </c>
      <c r="V946" s="64"/>
      <c r="W946" s="64"/>
      <c r="X946" s="64"/>
      <c r="Y946" s="64"/>
      <c r="Z946" s="64"/>
      <c r="AA946" s="64"/>
      <c r="AB946" s="64"/>
      <c r="AC946" s="64"/>
    </row>
    <row r="947" spans="1:29" x14ac:dyDescent="0.25">
      <c r="A947" t="s">
        <v>290</v>
      </c>
      <c r="B947" s="55">
        <v>44805</v>
      </c>
      <c r="C947" s="55">
        <v>44806</v>
      </c>
      <c r="D947" t="s">
        <v>60</v>
      </c>
      <c r="E947">
        <v>17322</v>
      </c>
      <c r="F947">
        <v>115</v>
      </c>
      <c r="G947">
        <v>100</v>
      </c>
      <c r="H947">
        <v>22</v>
      </c>
      <c r="I947">
        <v>37</v>
      </c>
      <c r="J947">
        <v>35</v>
      </c>
      <c r="K947">
        <v>61</v>
      </c>
      <c r="L947">
        <v>44</v>
      </c>
      <c r="M947">
        <v>65</v>
      </c>
      <c r="N947">
        <v>58</v>
      </c>
      <c r="O947">
        <v>88</v>
      </c>
      <c r="P947">
        <v>2</v>
      </c>
      <c r="Q947">
        <v>100</v>
      </c>
      <c r="R947">
        <v>18</v>
      </c>
      <c r="V947" s="64"/>
      <c r="W947" s="64"/>
      <c r="X947" s="64"/>
      <c r="Y947" s="64"/>
      <c r="Z947" s="64"/>
      <c r="AA947" s="64"/>
      <c r="AB947" s="64"/>
      <c r="AC947" s="64"/>
    </row>
    <row r="948" spans="1:29" x14ac:dyDescent="0.25">
      <c r="A948" t="s">
        <v>290</v>
      </c>
      <c r="B948" s="55">
        <v>44805</v>
      </c>
      <c r="C948" s="55">
        <v>44806</v>
      </c>
      <c r="D948" t="s">
        <v>63</v>
      </c>
      <c r="E948">
        <v>20325</v>
      </c>
      <c r="F948">
        <v>158</v>
      </c>
      <c r="G948">
        <v>147</v>
      </c>
      <c r="H948">
        <v>57</v>
      </c>
      <c r="I948">
        <v>49</v>
      </c>
      <c r="J948">
        <v>110</v>
      </c>
      <c r="K948">
        <v>118</v>
      </c>
      <c r="L948">
        <v>95</v>
      </c>
      <c r="M948">
        <v>103</v>
      </c>
      <c r="N948">
        <v>91</v>
      </c>
      <c r="O948">
        <v>128</v>
      </c>
      <c r="P948">
        <v>13</v>
      </c>
      <c r="Q948">
        <v>45</v>
      </c>
      <c r="R948">
        <v>13</v>
      </c>
      <c r="V948" s="64"/>
      <c r="W948" s="64"/>
      <c r="X948" s="64"/>
      <c r="Y948" s="64"/>
      <c r="Z948" s="64"/>
      <c r="AA948" s="64"/>
      <c r="AB948" s="64"/>
      <c r="AC948" s="64"/>
    </row>
    <row r="949" spans="1:29" x14ac:dyDescent="0.25">
      <c r="A949" t="s">
        <v>290</v>
      </c>
      <c r="B949" s="55">
        <v>44805</v>
      </c>
      <c r="C949" s="55">
        <v>44806</v>
      </c>
      <c r="D949" t="s">
        <v>64</v>
      </c>
      <c r="E949">
        <v>13950</v>
      </c>
      <c r="F949">
        <v>69</v>
      </c>
      <c r="G949">
        <v>59</v>
      </c>
      <c r="H949">
        <v>30</v>
      </c>
      <c r="I949">
        <v>29</v>
      </c>
      <c r="J949">
        <v>37</v>
      </c>
      <c r="K949">
        <v>42</v>
      </c>
      <c r="L949">
        <v>34</v>
      </c>
      <c r="M949">
        <v>44</v>
      </c>
      <c r="N949">
        <v>45</v>
      </c>
      <c r="O949">
        <v>55</v>
      </c>
      <c r="P949">
        <v>25</v>
      </c>
      <c r="Q949">
        <v>45</v>
      </c>
      <c r="R949">
        <v>26</v>
      </c>
      <c r="V949" s="64"/>
      <c r="W949" s="64"/>
      <c r="X949" s="64"/>
      <c r="Y949" s="64"/>
      <c r="Z949" s="64"/>
      <c r="AA949" s="64"/>
      <c r="AB949" s="64"/>
      <c r="AC949" s="64"/>
    </row>
    <row r="950" spans="1:29" x14ac:dyDescent="0.25">
      <c r="A950" t="s">
        <v>290</v>
      </c>
      <c r="B950" s="55">
        <v>44805</v>
      </c>
      <c r="C950" s="55">
        <v>44806</v>
      </c>
      <c r="D950" t="s">
        <v>67</v>
      </c>
      <c r="E950">
        <v>6402</v>
      </c>
      <c r="F950">
        <v>51</v>
      </c>
      <c r="G950">
        <v>48</v>
      </c>
      <c r="H950">
        <v>27</v>
      </c>
      <c r="I950">
        <v>45</v>
      </c>
      <c r="J950">
        <v>47</v>
      </c>
      <c r="K950">
        <v>42</v>
      </c>
      <c r="L950">
        <v>34</v>
      </c>
      <c r="M950">
        <v>37</v>
      </c>
      <c r="N950">
        <v>37</v>
      </c>
      <c r="O950">
        <v>48</v>
      </c>
      <c r="P950">
        <v>39</v>
      </c>
      <c r="Q950">
        <v>42</v>
      </c>
      <c r="R950">
        <v>23</v>
      </c>
      <c r="V950" s="64"/>
      <c r="W950" s="64"/>
      <c r="X950" s="64"/>
      <c r="Y950" s="64"/>
      <c r="Z950" s="64"/>
      <c r="AA950" s="64"/>
      <c r="AB950" s="64"/>
      <c r="AC950" s="64"/>
    </row>
    <row r="951" spans="1:29" x14ac:dyDescent="0.25">
      <c r="A951" t="s">
        <v>290</v>
      </c>
      <c r="B951" s="55">
        <v>44805</v>
      </c>
      <c r="C951" s="55">
        <v>44806</v>
      </c>
      <c r="D951" t="s">
        <v>76</v>
      </c>
      <c r="E951">
        <v>4988</v>
      </c>
      <c r="F951">
        <v>31</v>
      </c>
      <c r="G951">
        <v>30</v>
      </c>
      <c r="H951">
        <v>12</v>
      </c>
      <c r="I951">
        <v>24</v>
      </c>
      <c r="J951">
        <v>21</v>
      </c>
      <c r="K951">
        <v>18</v>
      </c>
      <c r="L951">
        <v>12</v>
      </c>
      <c r="M951">
        <v>17</v>
      </c>
      <c r="N951">
        <v>17</v>
      </c>
      <c r="O951">
        <v>30</v>
      </c>
      <c r="P951">
        <v>10</v>
      </c>
      <c r="Q951">
        <v>16</v>
      </c>
      <c r="R951">
        <v>9</v>
      </c>
      <c r="V951" s="64"/>
      <c r="W951" s="64"/>
      <c r="X951" s="64"/>
      <c r="Y951" s="64"/>
      <c r="Z951" s="64"/>
      <c r="AA951" s="64"/>
      <c r="AB951" s="64"/>
      <c r="AC951" s="64"/>
    </row>
    <row r="952" spans="1:29" x14ac:dyDescent="0.25">
      <c r="A952" t="s">
        <v>290</v>
      </c>
      <c r="B952" s="55">
        <v>44805</v>
      </c>
      <c r="C952" s="55">
        <v>44806</v>
      </c>
      <c r="D952" t="s">
        <v>86</v>
      </c>
      <c r="E952">
        <v>5999</v>
      </c>
      <c r="F952">
        <v>48</v>
      </c>
      <c r="G952">
        <v>38</v>
      </c>
      <c r="H952">
        <v>14</v>
      </c>
      <c r="I952">
        <v>28</v>
      </c>
      <c r="J952">
        <v>29</v>
      </c>
      <c r="K952">
        <v>27</v>
      </c>
      <c r="L952">
        <v>23</v>
      </c>
      <c r="M952">
        <v>16</v>
      </c>
      <c r="N952">
        <v>19</v>
      </c>
      <c r="O952">
        <v>35</v>
      </c>
      <c r="P952">
        <v>11</v>
      </c>
      <c r="Q952">
        <v>12</v>
      </c>
      <c r="R952">
        <v>4</v>
      </c>
      <c r="V952" s="64"/>
      <c r="W952" s="64"/>
      <c r="X952" s="64"/>
      <c r="Y952" s="64"/>
      <c r="Z952" s="64"/>
      <c r="AA952" s="64"/>
      <c r="AB952" s="64"/>
      <c r="AC952" s="64"/>
    </row>
    <row r="953" spans="1:29" x14ac:dyDescent="0.25">
      <c r="A953" t="s">
        <v>290</v>
      </c>
      <c r="B953" s="55">
        <v>44805</v>
      </c>
      <c r="C953" s="55">
        <v>44806</v>
      </c>
      <c r="D953" t="s">
        <v>87</v>
      </c>
      <c r="E953">
        <v>2906</v>
      </c>
      <c r="F953">
        <v>17</v>
      </c>
      <c r="G953">
        <v>16</v>
      </c>
      <c r="H953">
        <v>5</v>
      </c>
      <c r="I953">
        <v>10</v>
      </c>
      <c r="J953">
        <v>10</v>
      </c>
      <c r="K953">
        <v>11</v>
      </c>
      <c r="L953">
        <v>11</v>
      </c>
      <c r="M953">
        <v>10</v>
      </c>
      <c r="N953">
        <v>10</v>
      </c>
      <c r="O953">
        <v>15</v>
      </c>
      <c r="P953">
        <v>4</v>
      </c>
      <c r="Q953">
        <v>11</v>
      </c>
      <c r="R953">
        <v>3</v>
      </c>
      <c r="V953" s="64"/>
      <c r="W953" s="64"/>
      <c r="X953" s="64"/>
      <c r="Y953" s="64"/>
      <c r="Z953" s="64"/>
      <c r="AA953" s="64"/>
      <c r="AB953" s="64"/>
      <c r="AC953" s="64"/>
    </row>
    <row r="954" spans="1:29" x14ac:dyDescent="0.25">
      <c r="A954" t="s">
        <v>290</v>
      </c>
      <c r="B954" s="55">
        <v>44805</v>
      </c>
      <c r="C954" s="55">
        <v>44806</v>
      </c>
      <c r="D954" t="s">
        <v>89</v>
      </c>
      <c r="E954">
        <v>5205</v>
      </c>
      <c r="F954">
        <v>37</v>
      </c>
      <c r="G954">
        <v>33</v>
      </c>
      <c r="H954">
        <v>11</v>
      </c>
      <c r="I954">
        <v>16</v>
      </c>
      <c r="J954">
        <v>23</v>
      </c>
      <c r="K954">
        <v>28</v>
      </c>
      <c r="L954">
        <v>22</v>
      </c>
      <c r="M954">
        <v>20</v>
      </c>
      <c r="N954">
        <v>18</v>
      </c>
      <c r="O954">
        <v>31</v>
      </c>
      <c r="P954">
        <v>9</v>
      </c>
      <c r="Q954">
        <v>27</v>
      </c>
      <c r="R954">
        <v>8</v>
      </c>
      <c r="V954" s="64"/>
      <c r="W954" s="64"/>
      <c r="X954" s="64"/>
      <c r="Y954" s="64"/>
      <c r="Z954" s="64"/>
      <c r="AA954" s="64"/>
      <c r="AB954" s="64"/>
      <c r="AC954" s="64"/>
    </row>
    <row r="955" spans="1:29" x14ac:dyDescent="0.25">
      <c r="A955" t="s">
        <v>290</v>
      </c>
      <c r="B955" s="55">
        <v>44805</v>
      </c>
      <c r="C955" s="55">
        <v>44806</v>
      </c>
      <c r="D955" t="s">
        <v>94</v>
      </c>
      <c r="E955">
        <v>19578</v>
      </c>
      <c r="F955">
        <v>140</v>
      </c>
      <c r="G955">
        <v>135</v>
      </c>
      <c r="H955">
        <v>29</v>
      </c>
      <c r="I955">
        <v>16</v>
      </c>
      <c r="J955">
        <v>63</v>
      </c>
      <c r="K955">
        <v>73</v>
      </c>
      <c r="L955">
        <v>55</v>
      </c>
      <c r="M955">
        <v>54</v>
      </c>
      <c r="N955">
        <v>61</v>
      </c>
      <c r="O955">
        <v>119</v>
      </c>
      <c r="P955">
        <v>11</v>
      </c>
      <c r="Q955">
        <v>58</v>
      </c>
      <c r="R955">
        <v>4</v>
      </c>
      <c r="V955" s="64"/>
      <c r="W955" s="64"/>
      <c r="X955" s="64"/>
      <c r="Y955" s="64"/>
      <c r="Z955" s="64"/>
      <c r="AA955" s="64"/>
      <c r="AB955" s="64"/>
      <c r="AC955" s="64"/>
    </row>
    <row r="956" spans="1:29" x14ac:dyDescent="0.25">
      <c r="A956" t="s">
        <v>290</v>
      </c>
      <c r="B956" s="55">
        <v>44805</v>
      </c>
      <c r="C956" s="55">
        <v>44806</v>
      </c>
      <c r="D956" t="s">
        <v>72</v>
      </c>
      <c r="E956">
        <v>3186</v>
      </c>
      <c r="F956">
        <v>28</v>
      </c>
      <c r="G956">
        <v>27</v>
      </c>
      <c r="H956">
        <v>13</v>
      </c>
      <c r="I956">
        <v>26</v>
      </c>
      <c r="J956">
        <v>22</v>
      </c>
      <c r="K956">
        <v>19</v>
      </c>
      <c r="L956">
        <v>15</v>
      </c>
      <c r="M956">
        <v>16</v>
      </c>
      <c r="N956">
        <v>14</v>
      </c>
      <c r="O956">
        <v>24</v>
      </c>
      <c r="P956">
        <v>12</v>
      </c>
      <c r="Q956">
        <v>13</v>
      </c>
      <c r="R956">
        <v>5</v>
      </c>
      <c r="V956" s="64"/>
      <c r="W956" s="64"/>
      <c r="X956" s="64"/>
      <c r="Y956" s="64"/>
      <c r="Z956" s="64"/>
      <c r="AA956" s="64"/>
      <c r="AB956" s="64"/>
      <c r="AC956" s="64"/>
    </row>
    <row r="957" spans="1:29" x14ac:dyDescent="0.25">
      <c r="A957" t="s">
        <v>290</v>
      </c>
      <c r="B957" s="55">
        <v>44805</v>
      </c>
      <c r="C957" s="55">
        <v>44806</v>
      </c>
      <c r="D957" t="s">
        <v>47</v>
      </c>
      <c r="E957">
        <v>20814</v>
      </c>
      <c r="F957">
        <v>246</v>
      </c>
      <c r="G957">
        <v>237</v>
      </c>
      <c r="H957">
        <v>68</v>
      </c>
      <c r="I957">
        <v>28</v>
      </c>
      <c r="J957">
        <v>112</v>
      </c>
      <c r="K957">
        <v>124</v>
      </c>
      <c r="L957">
        <v>118</v>
      </c>
      <c r="M957">
        <v>109</v>
      </c>
      <c r="N957">
        <v>118</v>
      </c>
      <c r="O957">
        <v>187</v>
      </c>
      <c r="P957">
        <v>16</v>
      </c>
      <c r="Q957">
        <v>31</v>
      </c>
      <c r="R957">
        <v>7</v>
      </c>
      <c r="V957" s="64"/>
      <c r="W957" s="64"/>
      <c r="X957" s="64"/>
      <c r="Y957" s="64"/>
      <c r="Z957" s="64"/>
      <c r="AA957" s="64"/>
      <c r="AB957" s="64"/>
      <c r="AC957" s="64"/>
    </row>
    <row r="958" spans="1:29" x14ac:dyDescent="0.25">
      <c r="A958" t="s">
        <v>290</v>
      </c>
      <c r="B958" s="55">
        <v>44805</v>
      </c>
      <c r="C958" s="55">
        <v>44806</v>
      </c>
      <c r="D958" t="s">
        <v>24</v>
      </c>
      <c r="E958">
        <v>21337</v>
      </c>
      <c r="F958">
        <v>125</v>
      </c>
      <c r="G958">
        <v>122</v>
      </c>
      <c r="H958">
        <v>41</v>
      </c>
      <c r="I958">
        <v>102</v>
      </c>
      <c r="J958">
        <v>111</v>
      </c>
      <c r="K958">
        <v>116</v>
      </c>
      <c r="L958">
        <v>60</v>
      </c>
      <c r="M958">
        <v>57</v>
      </c>
      <c r="N958">
        <v>55</v>
      </c>
      <c r="O958">
        <v>116</v>
      </c>
      <c r="P958">
        <v>96</v>
      </c>
      <c r="Q958">
        <v>24</v>
      </c>
      <c r="R958">
        <v>13</v>
      </c>
      <c r="V958" s="64"/>
      <c r="W958" s="64"/>
      <c r="X958" s="64"/>
      <c r="Y958" s="64"/>
      <c r="Z958" s="64"/>
      <c r="AA958" s="64"/>
      <c r="AB958" s="64"/>
      <c r="AC958" s="64"/>
    </row>
    <row r="959" spans="1:29" x14ac:dyDescent="0.25">
      <c r="A959" t="s">
        <v>290</v>
      </c>
      <c r="B959" s="55">
        <v>44835</v>
      </c>
      <c r="C959" s="55">
        <v>44837</v>
      </c>
      <c r="D959" t="s">
        <v>1</v>
      </c>
      <c r="E959">
        <v>15781</v>
      </c>
      <c r="F959">
        <v>115</v>
      </c>
      <c r="G959">
        <v>107</v>
      </c>
      <c r="H959">
        <v>55</v>
      </c>
      <c r="I959">
        <v>71</v>
      </c>
      <c r="J959">
        <v>74</v>
      </c>
      <c r="K959">
        <v>89</v>
      </c>
      <c r="L959">
        <v>70</v>
      </c>
      <c r="M959">
        <v>78</v>
      </c>
      <c r="N959">
        <v>77</v>
      </c>
      <c r="O959">
        <v>104</v>
      </c>
      <c r="P959">
        <v>10</v>
      </c>
      <c r="Q959">
        <v>71</v>
      </c>
      <c r="R959">
        <v>40</v>
      </c>
      <c r="V959" s="64"/>
      <c r="W959" s="64"/>
      <c r="X959" s="64"/>
      <c r="Y959" s="64"/>
      <c r="Z959" s="64"/>
      <c r="AA959" s="64"/>
      <c r="AB959" s="64"/>
      <c r="AC959" s="64"/>
    </row>
    <row r="960" spans="1:29" x14ac:dyDescent="0.25">
      <c r="A960" t="s">
        <v>290</v>
      </c>
      <c r="B960" s="55">
        <v>44835</v>
      </c>
      <c r="C960" s="55">
        <v>44837</v>
      </c>
      <c r="D960" t="s">
        <v>2</v>
      </c>
      <c r="E960">
        <v>6327</v>
      </c>
      <c r="F960">
        <v>47</v>
      </c>
      <c r="G960">
        <v>43</v>
      </c>
      <c r="H960">
        <v>18</v>
      </c>
      <c r="I960">
        <v>24</v>
      </c>
      <c r="J960">
        <v>28</v>
      </c>
      <c r="K960">
        <v>26</v>
      </c>
      <c r="L960">
        <v>22</v>
      </c>
      <c r="M960">
        <v>27</v>
      </c>
      <c r="N960">
        <v>24</v>
      </c>
      <c r="O960">
        <v>40</v>
      </c>
      <c r="P960">
        <v>7</v>
      </c>
      <c r="Q960">
        <v>12</v>
      </c>
      <c r="R960">
        <v>10</v>
      </c>
      <c r="V960" s="64"/>
      <c r="W960" s="64"/>
      <c r="X960" s="64"/>
      <c r="Y960" s="64"/>
      <c r="Z960" s="64"/>
      <c r="AA960" s="64"/>
      <c r="AB960" s="64"/>
      <c r="AC960" s="64"/>
    </row>
    <row r="961" spans="1:29" x14ac:dyDescent="0.25">
      <c r="A961" t="s">
        <v>290</v>
      </c>
      <c r="B961" s="55">
        <v>44835</v>
      </c>
      <c r="C961" s="55">
        <v>44837</v>
      </c>
      <c r="D961" t="s">
        <v>7</v>
      </c>
      <c r="E961">
        <v>9693</v>
      </c>
      <c r="F961">
        <v>131</v>
      </c>
      <c r="G961">
        <v>104</v>
      </c>
      <c r="H961">
        <v>39</v>
      </c>
      <c r="I961">
        <v>49</v>
      </c>
      <c r="J961">
        <v>77</v>
      </c>
      <c r="K961">
        <v>74</v>
      </c>
      <c r="L961">
        <v>55</v>
      </c>
      <c r="M961">
        <v>68</v>
      </c>
      <c r="N961">
        <v>66</v>
      </c>
      <c r="O961">
        <v>92</v>
      </c>
      <c r="P961">
        <v>13</v>
      </c>
      <c r="Q961">
        <v>42</v>
      </c>
      <c r="R961">
        <v>25</v>
      </c>
      <c r="V961" s="64"/>
      <c r="W961" s="64"/>
      <c r="X961" s="64"/>
      <c r="Y961" s="64"/>
      <c r="Z961" s="64"/>
      <c r="AA961" s="64"/>
      <c r="AB961" s="64"/>
      <c r="AC961" s="64"/>
    </row>
    <row r="962" spans="1:29" x14ac:dyDescent="0.25">
      <c r="A962" t="s">
        <v>290</v>
      </c>
      <c r="B962" s="55">
        <v>44835</v>
      </c>
      <c r="C962" s="55">
        <v>44837</v>
      </c>
      <c r="D962" t="s">
        <v>8</v>
      </c>
      <c r="E962">
        <v>14468</v>
      </c>
      <c r="F962">
        <v>180</v>
      </c>
      <c r="G962">
        <v>171</v>
      </c>
      <c r="H962">
        <v>38</v>
      </c>
      <c r="I962">
        <v>50</v>
      </c>
      <c r="J962">
        <v>81</v>
      </c>
      <c r="K962">
        <v>85</v>
      </c>
      <c r="L962">
        <v>60</v>
      </c>
      <c r="M962">
        <v>86</v>
      </c>
      <c r="N962">
        <v>85</v>
      </c>
      <c r="O962">
        <v>149</v>
      </c>
      <c r="P962">
        <v>18</v>
      </c>
      <c r="Q962">
        <v>41</v>
      </c>
      <c r="R962">
        <v>12</v>
      </c>
      <c r="V962" s="64"/>
      <c r="W962" s="64"/>
      <c r="X962" s="64"/>
      <c r="Y962" s="64"/>
      <c r="Z962" s="64"/>
      <c r="AA962" s="64"/>
      <c r="AB962" s="64"/>
      <c r="AC962" s="64"/>
    </row>
    <row r="963" spans="1:29" x14ac:dyDescent="0.25">
      <c r="A963" t="s">
        <v>290</v>
      </c>
      <c r="B963" s="55">
        <v>44835</v>
      </c>
      <c r="C963" s="55">
        <v>44837</v>
      </c>
      <c r="D963" t="s">
        <v>11</v>
      </c>
      <c r="E963">
        <v>9595</v>
      </c>
      <c r="F963">
        <v>87</v>
      </c>
      <c r="G963">
        <v>82</v>
      </c>
      <c r="H963">
        <v>44</v>
      </c>
      <c r="I963">
        <v>47</v>
      </c>
      <c r="J963">
        <v>60</v>
      </c>
      <c r="K963">
        <v>65</v>
      </c>
      <c r="L963">
        <v>55</v>
      </c>
      <c r="M963">
        <v>56</v>
      </c>
      <c r="N963">
        <v>51</v>
      </c>
      <c r="O963">
        <v>78</v>
      </c>
      <c r="P963">
        <v>28</v>
      </c>
      <c r="Q963">
        <v>54</v>
      </c>
      <c r="R963">
        <v>35</v>
      </c>
      <c r="V963" s="64"/>
      <c r="W963" s="64"/>
      <c r="X963" s="64"/>
      <c r="Y963" s="64"/>
      <c r="Z963" s="64"/>
      <c r="AA963" s="64"/>
      <c r="AB963" s="64"/>
      <c r="AC963" s="64"/>
    </row>
    <row r="964" spans="1:29" x14ac:dyDescent="0.25">
      <c r="A964" t="s">
        <v>290</v>
      </c>
      <c r="B964" s="55">
        <v>44835</v>
      </c>
      <c r="C964" s="55">
        <v>44837</v>
      </c>
      <c r="D964" t="s">
        <v>20</v>
      </c>
      <c r="E964">
        <v>15422</v>
      </c>
      <c r="F964">
        <v>128</v>
      </c>
      <c r="G964">
        <v>111</v>
      </c>
      <c r="H964">
        <v>66</v>
      </c>
      <c r="I964">
        <v>72</v>
      </c>
      <c r="J964">
        <v>82</v>
      </c>
      <c r="K964">
        <v>107</v>
      </c>
      <c r="L964">
        <v>77</v>
      </c>
      <c r="M964">
        <v>102</v>
      </c>
      <c r="N964">
        <v>77</v>
      </c>
      <c r="O964">
        <v>101</v>
      </c>
      <c r="P964">
        <v>32</v>
      </c>
      <c r="Q964">
        <v>75</v>
      </c>
      <c r="R964">
        <v>53</v>
      </c>
      <c r="V964" s="64"/>
      <c r="W964" s="64"/>
      <c r="X964" s="64"/>
      <c r="Y964" s="64"/>
      <c r="Z964" s="64"/>
      <c r="AA964" s="64"/>
      <c r="AB964" s="64"/>
      <c r="AC964" s="64"/>
    </row>
    <row r="965" spans="1:29" x14ac:dyDescent="0.25">
      <c r="A965" t="s">
        <v>290</v>
      </c>
      <c r="B965" s="55">
        <v>44835</v>
      </c>
      <c r="C965" s="55">
        <v>44837</v>
      </c>
      <c r="D965" t="s">
        <v>95</v>
      </c>
      <c r="E965">
        <v>26925</v>
      </c>
      <c r="F965">
        <v>243</v>
      </c>
      <c r="G965">
        <v>231</v>
      </c>
      <c r="H965">
        <v>74</v>
      </c>
      <c r="I965">
        <v>81</v>
      </c>
      <c r="J965">
        <v>102</v>
      </c>
      <c r="K965">
        <v>132</v>
      </c>
      <c r="L965">
        <v>125</v>
      </c>
      <c r="M965">
        <v>129</v>
      </c>
      <c r="N965">
        <v>130</v>
      </c>
      <c r="O965">
        <v>211</v>
      </c>
      <c r="P965">
        <v>2</v>
      </c>
      <c r="Q965">
        <v>98</v>
      </c>
      <c r="R965">
        <v>18</v>
      </c>
      <c r="V965" s="64"/>
      <c r="W965" s="64"/>
      <c r="X965" s="64"/>
      <c r="Y965" s="64"/>
      <c r="Z965" s="64"/>
      <c r="AA965" s="64"/>
      <c r="AB965" s="64"/>
      <c r="AC965" s="64"/>
    </row>
    <row r="966" spans="1:29" x14ac:dyDescent="0.25">
      <c r="A966" t="s">
        <v>290</v>
      </c>
      <c r="B966" s="55">
        <v>44835</v>
      </c>
      <c r="C966" s="55">
        <v>44837</v>
      </c>
      <c r="D966" t="s">
        <v>24</v>
      </c>
      <c r="E966">
        <v>21306</v>
      </c>
      <c r="F966">
        <v>123</v>
      </c>
      <c r="G966">
        <v>120</v>
      </c>
      <c r="H966">
        <v>46</v>
      </c>
      <c r="I966">
        <v>104</v>
      </c>
      <c r="J966">
        <v>111</v>
      </c>
      <c r="K966">
        <v>115</v>
      </c>
      <c r="L966">
        <v>64</v>
      </c>
      <c r="M966">
        <v>62</v>
      </c>
      <c r="N966">
        <v>61</v>
      </c>
      <c r="O966">
        <v>115</v>
      </c>
      <c r="P966">
        <v>99</v>
      </c>
      <c r="Q966">
        <v>26</v>
      </c>
      <c r="R966">
        <v>14</v>
      </c>
      <c r="V966" s="64"/>
      <c r="W966" s="64"/>
      <c r="X966" s="64"/>
      <c r="Y966" s="64"/>
      <c r="Z966" s="64"/>
      <c r="AA966" s="64"/>
      <c r="AB966" s="64"/>
      <c r="AC966" s="64"/>
    </row>
    <row r="967" spans="1:29" x14ac:dyDescent="0.25">
      <c r="A967" t="s">
        <v>290</v>
      </c>
      <c r="B967" s="55">
        <v>44835</v>
      </c>
      <c r="C967" s="55">
        <v>44837</v>
      </c>
      <c r="D967" t="s">
        <v>25</v>
      </c>
      <c r="E967">
        <v>4326</v>
      </c>
      <c r="F967">
        <v>31</v>
      </c>
      <c r="G967">
        <v>30</v>
      </c>
      <c r="H967">
        <v>20</v>
      </c>
      <c r="I967">
        <v>23</v>
      </c>
      <c r="J967">
        <v>27</v>
      </c>
      <c r="K967">
        <v>27</v>
      </c>
      <c r="L967">
        <v>22</v>
      </c>
      <c r="M967">
        <v>26</v>
      </c>
      <c r="N967">
        <v>26</v>
      </c>
      <c r="O967">
        <v>29</v>
      </c>
      <c r="P967">
        <v>3</v>
      </c>
      <c r="Q967">
        <v>24</v>
      </c>
      <c r="R967">
        <v>17</v>
      </c>
      <c r="V967" s="64"/>
      <c r="W967" s="64"/>
      <c r="X967" s="64"/>
      <c r="Y967" s="64"/>
      <c r="Z967" s="64"/>
      <c r="AA967" s="64"/>
      <c r="AB967" s="64"/>
      <c r="AC967" s="64"/>
    </row>
    <row r="968" spans="1:29" x14ac:dyDescent="0.25">
      <c r="A968" t="s">
        <v>290</v>
      </c>
      <c r="B968" s="55">
        <v>44835</v>
      </c>
      <c r="C968" s="55">
        <v>44837</v>
      </c>
      <c r="D968" t="s">
        <v>26</v>
      </c>
      <c r="E968">
        <v>7136</v>
      </c>
      <c r="F968">
        <v>55</v>
      </c>
      <c r="G968">
        <v>49</v>
      </c>
      <c r="H968">
        <v>18</v>
      </c>
      <c r="I968">
        <v>40</v>
      </c>
      <c r="J968">
        <v>42</v>
      </c>
      <c r="K968">
        <v>34</v>
      </c>
      <c r="L968">
        <v>24</v>
      </c>
      <c r="M968">
        <v>27</v>
      </c>
      <c r="N968">
        <v>28</v>
      </c>
      <c r="O968">
        <v>42</v>
      </c>
      <c r="P968">
        <v>36</v>
      </c>
      <c r="Q968">
        <v>28</v>
      </c>
      <c r="R968">
        <v>8</v>
      </c>
      <c r="V968" s="64"/>
      <c r="W968" s="64"/>
      <c r="X968" s="64"/>
      <c r="Y968" s="64"/>
      <c r="Z968" s="64"/>
      <c r="AA968" s="64"/>
      <c r="AB968" s="64"/>
      <c r="AC968" s="64"/>
    </row>
    <row r="969" spans="1:29" x14ac:dyDescent="0.25">
      <c r="A969" t="s">
        <v>290</v>
      </c>
      <c r="B969" s="55">
        <v>44835</v>
      </c>
      <c r="C969" s="55">
        <v>44837</v>
      </c>
      <c r="D969" t="s">
        <v>27</v>
      </c>
      <c r="E969">
        <v>6661</v>
      </c>
      <c r="F969">
        <v>80</v>
      </c>
      <c r="G969">
        <v>77</v>
      </c>
      <c r="H969">
        <v>30</v>
      </c>
      <c r="I969">
        <v>24</v>
      </c>
      <c r="J969">
        <v>69</v>
      </c>
      <c r="K969">
        <v>71</v>
      </c>
      <c r="L969">
        <v>40</v>
      </c>
      <c r="M969">
        <v>39</v>
      </c>
      <c r="N969">
        <v>45</v>
      </c>
      <c r="O969">
        <v>75</v>
      </c>
      <c r="P969">
        <v>2</v>
      </c>
      <c r="Q969">
        <v>52</v>
      </c>
      <c r="R969">
        <v>16</v>
      </c>
      <c r="V969" s="64"/>
      <c r="W969" s="64"/>
      <c r="X969" s="64"/>
      <c r="Y969" s="64"/>
      <c r="Z969" s="64"/>
      <c r="AA969" s="64"/>
      <c r="AB969" s="64"/>
      <c r="AC969" s="64"/>
    </row>
    <row r="970" spans="1:29" x14ac:dyDescent="0.25">
      <c r="A970" t="s">
        <v>290</v>
      </c>
      <c r="B970" s="55">
        <v>44835</v>
      </c>
      <c r="C970" s="55">
        <v>44837</v>
      </c>
      <c r="D970" t="s">
        <v>29</v>
      </c>
      <c r="E970">
        <v>8122</v>
      </c>
      <c r="F970">
        <v>89</v>
      </c>
      <c r="G970">
        <v>87</v>
      </c>
      <c r="H970">
        <v>53</v>
      </c>
      <c r="I970">
        <v>66</v>
      </c>
      <c r="J970">
        <v>71</v>
      </c>
      <c r="K970">
        <v>80</v>
      </c>
      <c r="L970">
        <v>65</v>
      </c>
      <c r="M970">
        <v>71</v>
      </c>
      <c r="N970">
        <v>70</v>
      </c>
      <c r="O970">
        <v>85</v>
      </c>
      <c r="P970">
        <v>2</v>
      </c>
      <c r="Q970">
        <v>48</v>
      </c>
      <c r="R970">
        <v>27</v>
      </c>
      <c r="V970" s="64"/>
      <c r="W970" s="64"/>
      <c r="X970" s="64"/>
      <c r="Y970" s="64"/>
      <c r="Z970" s="64"/>
      <c r="AA970" s="64"/>
      <c r="AB970" s="64"/>
      <c r="AC970" s="64"/>
    </row>
    <row r="971" spans="1:29" x14ac:dyDescent="0.25">
      <c r="A971" t="s">
        <v>290</v>
      </c>
      <c r="B971" s="55">
        <v>44835</v>
      </c>
      <c r="C971" s="55">
        <v>44837</v>
      </c>
      <c r="D971" t="s">
        <v>35</v>
      </c>
      <c r="E971">
        <v>10789</v>
      </c>
      <c r="F971">
        <v>96</v>
      </c>
      <c r="G971">
        <v>92</v>
      </c>
      <c r="H971">
        <v>29</v>
      </c>
      <c r="I971">
        <v>21</v>
      </c>
      <c r="J971">
        <v>44</v>
      </c>
      <c r="K971">
        <v>50</v>
      </c>
      <c r="L971">
        <v>42</v>
      </c>
      <c r="M971">
        <v>54</v>
      </c>
      <c r="N971">
        <v>54</v>
      </c>
      <c r="O971">
        <v>82</v>
      </c>
      <c r="P971">
        <v>2</v>
      </c>
      <c r="Q971">
        <v>36</v>
      </c>
      <c r="R971">
        <v>11</v>
      </c>
      <c r="V971" s="64"/>
      <c r="W971" s="64"/>
      <c r="X971" s="64"/>
      <c r="Y971" s="64"/>
      <c r="Z971" s="64"/>
      <c r="AA971" s="64"/>
      <c r="AB971" s="64"/>
      <c r="AC971" s="64"/>
    </row>
    <row r="972" spans="1:29" x14ac:dyDescent="0.25">
      <c r="A972" t="s">
        <v>290</v>
      </c>
      <c r="B972" s="55">
        <v>44835</v>
      </c>
      <c r="C972" s="55">
        <v>44837</v>
      </c>
      <c r="D972" t="s">
        <v>47</v>
      </c>
      <c r="E972">
        <v>20791</v>
      </c>
      <c r="F972">
        <v>246</v>
      </c>
      <c r="G972">
        <v>237</v>
      </c>
      <c r="H972">
        <v>77</v>
      </c>
      <c r="I972">
        <v>30</v>
      </c>
      <c r="J972">
        <v>117</v>
      </c>
      <c r="K972">
        <v>128</v>
      </c>
      <c r="L972">
        <v>129</v>
      </c>
      <c r="M972">
        <v>122</v>
      </c>
      <c r="N972">
        <v>125</v>
      </c>
      <c r="O972">
        <v>188</v>
      </c>
      <c r="P972">
        <v>16</v>
      </c>
      <c r="Q972">
        <v>32</v>
      </c>
      <c r="R972">
        <v>7</v>
      </c>
      <c r="V972" s="64"/>
      <c r="W972" s="64"/>
      <c r="X972" s="64"/>
      <c r="Y972" s="64"/>
      <c r="Z972" s="64"/>
      <c r="AA972" s="64"/>
      <c r="AB972" s="64"/>
      <c r="AC972" s="64"/>
    </row>
    <row r="973" spans="1:29" x14ac:dyDescent="0.25">
      <c r="A973" t="s">
        <v>290</v>
      </c>
      <c r="B973" s="55">
        <v>44835</v>
      </c>
      <c r="C973" s="55">
        <v>44837</v>
      </c>
      <c r="D973" t="s">
        <v>51</v>
      </c>
      <c r="E973">
        <v>9664</v>
      </c>
      <c r="F973">
        <v>65</v>
      </c>
      <c r="G973">
        <v>64</v>
      </c>
      <c r="H973">
        <v>17</v>
      </c>
      <c r="I973">
        <v>27</v>
      </c>
      <c r="J973">
        <v>38</v>
      </c>
      <c r="K973">
        <v>36</v>
      </c>
      <c r="L973">
        <v>25</v>
      </c>
      <c r="M973">
        <v>34</v>
      </c>
      <c r="N973">
        <v>36</v>
      </c>
      <c r="O973">
        <v>61</v>
      </c>
      <c r="P973">
        <v>2</v>
      </c>
      <c r="Q973">
        <v>41</v>
      </c>
      <c r="R973">
        <v>10</v>
      </c>
      <c r="V973" s="64"/>
      <c r="W973" s="64"/>
      <c r="X973" s="64"/>
      <c r="Y973" s="64"/>
      <c r="Z973" s="64"/>
      <c r="AA973" s="64"/>
      <c r="AB973" s="64"/>
      <c r="AC973" s="64"/>
    </row>
    <row r="974" spans="1:29" x14ac:dyDescent="0.25">
      <c r="A974" t="s">
        <v>290</v>
      </c>
      <c r="B974" s="55">
        <v>44835</v>
      </c>
      <c r="C974" s="55">
        <v>44837</v>
      </c>
      <c r="D974" t="s">
        <v>52</v>
      </c>
      <c r="E974">
        <v>5800</v>
      </c>
      <c r="F974">
        <v>36</v>
      </c>
      <c r="G974">
        <v>31</v>
      </c>
      <c r="H974">
        <v>22</v>
      </c>
      <c r="I974">
        <v>21</v>
      </c>
      <c r="J974">
        <v>28</v>
      </c>
      <c r="K974">
        <v>29</v>
      </c>
      <c r="L974">
        <v>24</v>
      </c>
      <c r="M974">
        <v>26</v>
      </c>
      <c r="N974">
        <v>26</v>
      </c>
      <c r="O974">
        <v>30</v>
      </c>
      <c r="P974">
        <v>8</v>
      </c>
      <c r="Q974">
        <v>18</v>
      </c>
      <c r="R974">
        <v>12</v>
      </c>
      <c r="V974" s="64"/>
      <c r="W974" s="64"/>
      <c r="X974" s="64"/>
      <c r="Y974" s="64"/>
      <c r="Z974" s="64"/>
      <c r="AA974" s="64"/>
      <c r="AB974" s="64"/>
      <c r="AC974" s="64"/>
    </row>
    <row r="975" spans="1:29" x14ac:dyDescent="0.25">
      <c r="A975" t="s">
        <v>290</v>
      </c>
      <c r="B975" s="55">
        <v>44835</v>
      </c>
      <c r="C975" s="55">
        <v>44837</v>
      </c>
      <c r="D975" t="s">
        <v>57</v>
      </c>
      <c r="E975">
        <v>11326</v>
      </c>
      <c r="F975">
        <v>92</v>
      </c>
      <c r="G975">
        <v>82</v>
      </c>
      <c r="H975">
        <v>14</v>
      </c>
      <c r="I975">
        <v>40</v>
      </c>
      <c r="J975">
        <v>46</v>
      </c>
      <c r="K975">
        <v>53</v>
      </c>
      <c r="L975">
        <v>35</v>
      </c>
      <c r="M975">
        <v>42</v>
      </c>
      <c r="N975">
        <v>39</v>
      </c>
      <c r="O975">
        <v>73</v>
      </c>
      <c r="P975">
        <v>21</v>
      </c>
      <c r="Q975">
        <v>19</v>
      </c>
      <c r="R975">
        <v>5</v>
      </c>
      <c r="V975" s="64"/>
      <c r="W975" s="64"/>
      <c r="X975" s="64"/>
      <c r="Y975" s="64"/>
      <c r="Z975" s="64"/>
      <c r="AA975" s="64"/>
      <c r="AB975" s="64"/>
      <c r="AC975" s="64"/>
    </row>
    <row r="976" spans="1:29" x14ac:dyDescent="0.25">
      <c r="A976" t="s">
        <v>290</v>
      </c>
      <c r="B976" s="55">
        <v>44835</v>
      </c>
      <c r="C976" s="55">
        <v>44837</v>
      </c>
      <c r="D976" t="s">
        <v>58</v>
      </c>
      <c r="E976">
        <v>6886</v>
      </c>
      <c r="F976">
        <v>57</v>
      </c>
      <c r="G976">
        <v>49</v>
      </c>
      <c r="H976">
        <v>33</v>
      </c>
      <c r="I976">
        <v>35</v>
      </c>
      <c r="J976">
        <v>36</v>
      </c>
      <c r="K976">
        <v>35</v>
      </c>
      <c r="L976">
        <v>35</v>
      </c>
      <c r="M976">
        <v>40</v>
      </c>
      <c r="N976">
        <v>34</v>
      </c>
      <c r="O976">
        <v>45</v>
      </c>
      <c r="P976">
        <v>2</v>
      </c>
      <c r="Q976">
        <v>37</v>
      </c>
      <c r="R976">
        <v>33</v>
      </c>
      <c r="V976" s="64"/>
      <c r="W976" s="64"/>
      <c r="X976" s="64"/>
      <c r="Y976" s="64"/>
      <c r="Z976" s="64"/>
      <c r="AA976" s="64"/>
      <c r="AB976" s="64"/>
      <c r="AC976" s="64"/>
    </row>
    <row r="977" spans="1:29" x14ac:dyDescent="0.25">
      <c r="A977" t="s">
        <v>290</v>
      </c>
      <c r="B977" s="55">
        <v>44835</v>
      </c>
      <c r="C977" s="55">
        <v>44837</v>
      </c>
      <c r="D977" t="s">
        <v>60</v>
      </c>
      <c r="E977">
        <v>17319</v>
      </c>
      <c r="F977">
        <v>118</v>
      </c>
      <c r="G977">
        <v>103</v>
      </c>
      <c r="H977">
        <v>34</v>
      </c>
      <c r="I977">
        <v>50</v>
      </c>
      <c r="J977">
        <v>55</v>
      </c>
      <c r="K977">
        <v>64</v>
      </c>
      <c r="L977">
        <v>49</v>
      </c>
      <c r="M977">
        <v>70</v>
      </c>
      <c r="N977">
        <v>65</v>
      </c>
      <c r="O977">
        <v>93</v>
      </c>
      <c r="P977">
        <v>3</v>
      </c>
      <c r="Q977">
        <v>103</v>
      </c>
      <c r="R977">
        <v>27</v>
      </c>
      <c r="V977" s="64"/>
      <c r="W977" s="64"/>
      <c r="X977" s="64"/>
      <c r="Y977" s="64"/>
      <c r="Z977" s="64"/>
      <c r="AA977" s="64"/>
      <c r="AB977" s="64"/>
      <c r="AC977" s="64"/>
    </row>
    <row r="978" spans="1:29" x14ac:dyDescent="0.25">
      <c r="A978" t="s">
        <v>290</v>
      </c>
      <c r="B978" s="55">
        <v>44835</v>
      </c>
      <c r="C978" s="55">
        <v>44837</v>
      </c>
      <c r="D978" t="s">
        <v>61</v>
      </c>
      <c r="E978">
        <v>3882</v>
      </c>
      <c r="F978">
        <v>30</v>
      </c>
      <c r="G978">
        <v>29</v>
      </c>
      <c r="H978">
        <v>12</v>
      </c>
      <c r="I978">
        <v>15</v>
      </c>
      <c r="J978">
        <v>27</v>
      </c>
      <c r="K978">
        <v>28</v>
      </c>
      <c r="L978">
        <v>16</v>
      </c>
      <c r="M978">
        <v>16</v>
      </c>
      <c r="N978">
        <v>19</v>
      </c>
      <c r="O978">
        <v>24</v>
      </c>
      <c r="P978">
        <v>7</v>
      </c>
      <c r="Q978">
        <v>9</v>
      </c>
      <c r="R978">
        <v>1</v>
      </c>
      <c r="V978" s="64"/>
      <c r="W978" s="64"/>
      <c r="X978" s="64"/>
      <c r="Y978" s="64"/>
      <c r="Z978" s="64"/>
      <c r="AA978" s="64"/>
      <c r="AB978" s="64"/>
      <c r="AC978" s="64"/>
    </row>
    <row r="979" spans="1:29" x14ac:dyDescent="0.25">
      <c r="A979" t="s">
        <v>290</v>
      </c>
      <c r="B979" s="55">
        <v>44835</v>
      </c>
      <c r="C979" s="55">
        <v>44837</v>
      </c>
      <c r="D979" t="s">
        <v>63</v>
      </c>
      <c r="E979">
        <v>20393</v>
      </c>
      <c r="F979">
        <v>157</v>
      </c>
      <c r="G979">
        <v>146</v>
      </c>
      <c r="H979">
        <v>63</v>
      </c>
      <c r="I979">
        <v>76</v>
      </c>
      <c r="J979">
        <v>112</v>
      </c>
      <c r="K979">
        <v>121</v>
      </c>
      <c r="L979">
        <v>97</v>
      </c>
      <c r="M979">
        <v>110</v>
      </c>
      <c r="N979">
        <v>97</v>
      </c>
      <c r="O979">
        <v>129</v>
      </c>
      <c r="P979">
        <v>13</v>
      </c>
      <c r="Q979">
        <v>46</v>
      </c>
      <c r="R979">
        <v>21</v>
      </c>
      <c r="V979" s="64"/>
      <c r="W979" s="64"/>
      <c r="X979" s="64"/>
      <c r="Y979" s="64"/>
      <c r="Z979" s="64"/>
      <c r="AA979" s="64"/>
      <c r="AB979" s="64"/>
      <c r="AC979" s="64"/>
    </row>
    <row r="980" spans="1:29" x14ac:dyDescent="0.25">
      <c r="A980" t="s">
        <v>290</v>
      </c>
      <c r="B980" s="55">
        <v>44835</v>
      </c>
      <c r="C980" s="55">
        <v>44837</v>
      </c>
      <c r="D980" t="s">
        <v>64</v>
      </c>
      <c r="E980">
        <v>13919</v>
      </c>
      <c r="F980">
        <v>72</v>
      </c>
      <c r="G980">
        <v>62</v>
      </c>
      <c r="H980">
        <v>32</v>
      </c>
      <c r="I980">
        <v>32</v>
      </c>
      <c r="J980">
        <v>41</v>
      </c>
      <c r="K980">
        <v>47</v>
      </c>
      <c r="L980">
        <v>38</v>
      </c>
      <c r="M980">
        <v>44</v>
      </c>
      <c r="N980">
        <v>45</v>
      </c>
      <c r="O980">
        <v>59</v>
      </c>
      <c r="P980">
        <v>27</v>
      </c>
      <c r="Q980">
        <v>45</v>
      </c>
      <c r="R980">
        <v>28</v>
      </c>
      <c r="V980" s="64"/>
      <c r="W980" s="64"/>
      <c r="X980" s="64"/>
      <c r="Y980" s="64"/>
      <c r="Z980" s="64"/>
      <c r="AA980" s="64"/>
      <c r="AB980" s="64"/>
      <c r="AC980" s="64"/>
    </row>
    <row r="981" spans="1:29" x14ac:dyDescent="0.25">
      <c r="A981" t="s">
        <v>290</v>
      </c>
      <c r="B981" s="55">
        <v>44835</v>
      </c>
      <c r="C981" s="55">
        <v>44837</v>
      </c>
      <c r="D981" t="s">
        <v>67</v>
      </c>
      <c r="E981">
        <v>6404</v>
      </c>
      <c r="F981">
        <v>52</v>
      </c>
      <c r="G981">
        <v>48</v>
      </c>
      <c r="H981">
        <v>32</v>
      </c>
      <c r="I981">
        <v>45</v>
      </c>
      <c r="J981">
        <v>47</v>
      </c>
      <c r="K981">
        <v>41</v>
      </c>
      <c r="L981">
        <v>37</v>
      </c>
      <c r="M981">
        <v>39</v>
      </c>
      <c r="N981">
        <v>40</v>
      </c>
      <c r="O981">
        <v>48</v>
      </c>
      <c r="P981">
        <v>39</v>
      </c>
      <c r="Q981">
        <v>45</v>
      </c>
      <c r="R981">
        <v>29</v>
      </c>
      <c r="V981" s="64"/>
      <c r="W981" s="64"/>
      <c r="X981" s="64"/>
      <c r="Y981" s="64"/>
      <c r="Z981" s="64"/>
      <c r="AA981" s="64"/>
      <c r="AB981" s="64"/>
      <c r="AC981" s="64"/>
    </row>
    <row r="982" spans="1:29" x14ac:dyDescent="0.25">
      <c r="A982" t="s">
        <v>290</v>
      </c>
      <c r="B982" s="55">
        <v>44835</v>
      </c>
      <c r="C982" s="55">
        <v>44837</v>
      </c>
      <c r="D982" t="s">
        <v>116</v>
      </c>
      <c r="E982">
        <v>5065</v>
      </c>
      <c r="F982">
        <v>57</v>
      </c>
      <c r="G982">
        <v>55</v>
      </c>
      <c r="H982">
        <v>40</v>
      </c>
      <c r="I982">
        <v>42</v>
      </c>
      <c r="J982">
        <v>49</v>
      </c>
      <c r="K982">
        <v>46</v>
      </c>
      <c r="L982">
        <v>43</v>
      </c>
      <c r="M982">
        <v>46</v>
      </c>
      <c r="N982">
        <v>45</v>
      </c>
      <c r="O982">
        <v>55</v>
      </c>
      <c r="P982">
        <v>13</v>
      </c>
      <c r="Q982">
        <v>45</v>
      </c>
      <c r="R982">
        <v>38</v>
      </c>
      <c r="V982" s="64"/>
      <c r="W982" s="64"/>
      <c r="X982" s="64"/>
      <c r="Y982" s="64"/>
      <c r="Z982" s="64"/>
      <c r="AA982" s="64"/>
      <c r="AB982" s="64"/>
      <c r="AC982" s="64"/>
    </row>
    <row r="983" spans="1:29" x14ac:dyDescent="0.25">
      <c r="A983" t="s">
        <v>290</v>
      </c>
      <c r="B983" s="55">
        <v>44835</v>
      </c>
      <c r="C983" s="55">
        <v>44837</v>
      </c>
      <c r="D983" t="s">
        <v>148</v>
      </c>
      <c r="E983">
        <v>3917</v>
      </c>
      <c r="F983">
        <v>22</v>
      </c>
      <c r="G983">
        <v>21</v>
      </c>
      <c r="H983">
        <v>15</v>
      </c>
      <c r="I983">
        <v>15</v>
      </c>
      <c r="J983">
        <v>17</v>
      </c>
      <c r="K983">
        <v>16</v>
      </c>
      <c r="L983">
        <v>16</v>
      </c>
      <c r="M983">
        <v>15</v>
      </c>
      <c r="N983">
        <v>15</v>
      </c>
      <c r="O983">
        <v>21</v>
      </c>
      <c r="P983">
        <v>3</v>
      </c>
      <c r="Q983">
        <v>12</v>
      </c>
      <c r="R983">
        <v>12</v>
      </c>
      <c r="V983" s="64"/>
      <c r="W983" s="64"/>
      <c r="X983" s="64"/>
      <c r="Y983" s="64"/>
      <c r="Z983" s="64"/>
      <c r="AA983" s="64"/>
      <c r="AB983" s="64"/>
      <c r="AC983" s="64"/>
    </row>
    <row r="984" spans="1:29" x14ac:dyDescent="0.25">
      <c r="A984" t="s">
        <v>290</v>
      </c>
      <c r="B984" s="55">
        <v>44835</v>
      </c>
      <c r="C984" s="55">
        <v>44837</v>
      </c>
      <c r="D984" t="s">
        <v>48</v>
      </c>
      <c r="E984">
        <v>9318</v>
      </c>
      <c r="F984">
        <v>64</v>
      </c>
      <c r="G984">
        <v>63</v>
      </c>
      <c r="H984">
        <v>34</v>
      </c>
      <c r="I984">
        <v>51</v>
      </c>
      <c r="J984">
        <v>51</v>
      </c>
      <c r="K984">
        <v>42</v>
      </c>
      <c r="L984">
        <v>39</v>
      </c>
      <c r="M984">
        <v>38</v>
      </c>
      <c r="N984">
        <v>37</v>
      </c>
      <c r="O984">
        <v>59</v>
      </c>
      <c r="P984">
        <v>14</v>
      </c>
      <c r="Q984">
        <v>18</v>
      </c>
      <c r="R984">
        <v>15</v>
      </c>
      <c r="V984" s="64"/>
      <c r="W984" s="64"/>
      <c r="X984" s="64"/>
      <c r="Y984" s="64"/>
      <c r="Z984" s="64"/>
      <c r="AA984" s="64"/>
      <c r="AB984" s="64"/>
      <c r="AC984" s="64"/>
    </row>
    <row r="985" spans="1:29" x14ac:dyDescent="0.25">
      <c r="A985" t="s">
        <v>290</v>
      </c>
      <c r="B985" s="55">
        <v>44835</v>
      </c>
      <c r="C985" s="55">
        <v>44837</v>
      </c>
      <c r="D985" t="s">
        <v>76</v>
      </c>
      <c r="E985">
        <v>5007</v>
      </c>
      <c r="F985">
        <v>31</v>
      </c>
      <c r="G985">
        <v>30</v>
      </c>
      <c r="H985">
        <v>13</v>
      </c>
      <c r="I985">
        <v>24</v>
      </c>
      <c r="J985">
        <v>21</v>
      </c>
      <c r="K985">
        <v>18</v>
      </c>
      <c r="L985">
        <v>14</v>
      </c>
      <c r="M985">
        <v>19</v>
      </c>
      <c r="N985">
        <v>18</v>
      </c>
      <c r="O985">
        <v>30</v>
      </c>
      <c r="P985">
        <v>10</v>
      </c>
      <c r="Q985">
        <v>17</v>
      </c>
      <c r="R985">
        <v>11</v>
      </c>
      <c r="V985" s="64"/>
      <c r="W985" s="64"/>
      <c r="X985" s="64"/>
      <c r="Y985" s="64"/>
      <c r="Z985" s="64"/>
      <c r="AA985" s="64"/>
      <c r="AB985" s="64"/>
      <c r="AC985" s="64"/>
    </row>
    <row r="986" spans="1:29" x14ac:dyDescent="0.25">
      <c r="A986" t="s">
        <v>290</v>
      </c>
      <c r="B986" s="55">
        <v>44835</v>
      </c>
      <c r="C986" s="55">
        <v>44837</v>
      </c>
      <c r="D986" t="s">
        <v>77</v>
      </c>
      <c r="E986">
        <v>7053</v>
      </c>
      <c r="F986">
        <v>71</v>
      </c>
      <c r="G986">
        <v>70</v>
      </c>
      <c r="H986">
        <v>21</v>
      </c>
      <c r="I986">
        <v>34</v>
      </c>
      <c r="J986">
        <v>38</v>
      </c>
      <c r="K986">
        <v>39</v>
      </c>
      <c r="L986">
        <v>27</v>
      </c>
      <c r="M986">
        <v>35</v>
      </c>
      <c r="N986">
        <v>38</v>
      </c>
      <c r="O986">
        <v>65</v>
      </c>
      <c r="P986">
        <v>7</v>
      </c>
      <c r="Q986">
        <v>10</v>
      </c>
      <c r="R986">
        <v>5</v>
      </c>
      <c r="V986" s="64"/>
      <c r="W986" s="64"/>
      <c r="X986" s="64"/>
      <c r="Y986" s="64"/>
      <c r="Z986" s="64"/>
      <c r="AA986" s="64"/>
      <c r="AB986" s="64"/>
      <c r="AC986" s="64"/>
    </row>
    <row r="987" spans="1:29" x14ac:dyDescent="0.25">
      <c r="A987" t="s">
        <v>290</v>
      </c>
      <c r="B987" s="55">
        <v>44835</v>
      </c>
      <c r="C987" s="55">
        <v>44837</v>
      </c>
      <c r="D987" t="s">
        <v>144</v>
      </c>
      <c r="E987">
        <v>5351</v>
      </c>
      <c r="F987">
        <v>32</v>
      </c>
      <c r="G987">
        <v>32</v>
      </c>
      <c r="H987">
        <v>17</v>
      </c>
      <c r="I987">
        <v>6</v>
      </c>
      <c r="J987">
        <v>23</v>
      </c>
      <c r="K987">
        <v>23</v>
      </c>
      <c r="L987">
        <v>24</v>
      </c>
      <c r="M987">
        <v>20</v>
      </c>
      <c r="N987">
        <v>21</v>
      </c>
      <c r="O987">
        <v>32</v>
      </c>
      <c r="P987">
        <v>2</v>
      </c>
      <c r="Q987">
        <v>10</v>
      </c>
      <c r="R987">
        <v>3</v>
      </c>
      <c r="V987" s="64"/>
      <c r="W987" s="64"/>
      <c r="X987" s="64"/>
      <c r="Y987" s="64"/>
      <c r="Z987" s="64"/>
      <c r="AA987" s="64"/>
      <c r="AB987" s="64"/>
      <c r="AC987" s="64"/>
    </row>
    <row r="988" spans="1:29" x14ac:dyDescent="0.25">
      <c r="A988" t="s">
        <v>290</v>
      </c>
      <c r="B988" s="55">
        <v>44835</v>
      </c>
      <c r="C988" s="55">
        <v>44837</v>
      </c>
      <c r="D988" t="s">
        <v>86</v>
      </c>
      <c r="E988">
        <v>6044</v>
      </c>
      <c r="F988">
        <v>48</v>
      </c>
      <c r="G988">
        <v>38</v>
      </c>
      <c r="H988">
        <v>14</v>
      </c>
      <c r="I988">
        <v>28</v>
      </c>
      <c r="J988">
        <v>29</v>
      </c>
      <c r="K988">
        <v>28</v>
      </c>
      <c r="L988">
        <v>23</v>
      </c>
      <c r="M988">
        <v>16</v>
      </c>
      <c r="N988">
        <v>19</v>
      </c>
      <c r="O988">
        <v>35</v>
      </c>
      <c r="P988">
        <v>11</v>
      </c>
      <c r="Q988">
        <v>12</v>
      </c>
      <c r="R988">
        <v>4</v>
      </c>
      <c r="V988" s="64"/>
      <c r="W988" s="64"/>
      <c r="X988" s="64"/>
      <c r="Y988" s="64"/>
      <c r="Z988" s="64"/>
      <c r="AA988" s="64"/>
      <c r="AB988" s="64"/>
      <c r="AC988" s="64"/>
    </row>
    <row r="989" spans="1:29" x14ac:dyDescent="0.25">
      <c r="A989" t="s">
        <v>290</v>
      </c>
      <c r="B989" s="55">
        <v>44835</v>
      </c>
      <c r="C989" s="55">
        <v>44837</v>
      </c>
      <c r="D989" t="s">
        <v>87</v>
      </c>
      <c r="E989">
        <v>2895</v>
      </c>
      <c r="F989">
        <v>17</v>
      </c>
      <c r="G989">
        <v>16</v>
      </c>
      <c r="H989">
        <v>5</v>
      </c>
      <c r="I989">
        <v>10</v>
      </c>
      <c r="J989">
        <v>10</v>
      </c>
      <c r="K989">
        <v>11</v>
      </c>
      <c r="L989">
        <v>11</v>
      </c>
      <c r="M989">
        <v>10</v>
      </c>
      <c r="N989">
        <v>10</v>
      </c>
      <c r="O989">
        <v>15</v>
      </c>
      <c r="P989">
        <v>4</v>
      </c>
      <c r="Q989">
        <v>11</v>
      </c>
      <c r="R989">
        <v>3</v>
      </c>
      <c r="V989" s="64"/>
      <c r="W989" s="64"/>
      <c r="X989" s="64"/>
      <c r="Y989" s="64"/>
      <c r="Z989" s="64"/>
      <c r="AA989" s="64"/>
      <c r="AB989" s="64"/>
      <c r="AC989" s="64"/>
    </row>
    <row r="990" spans="1:29" x14ac:dyDescent="0.25">
      <c r="A990" t="s">
        <v>290</v>
      </c>
      <c r="B990" s="55">
        <v>44835</v>
      </c>
      <c r="C990" s="55">
        <v>44837</v>
      </c>
      <c r="D990" t="s">
        <v>89</v>
      </c>
      <c r="E990">
        <v>5207</v>
      </c>
      <c r="F990">
        <v>37</v>
      </c>
      <c r="G990">
        <v>31</v>
      </c>
      <c r="H990">
        <v>11</v>
      </c>
      <c r="I990">
        <v>14</v>
      </c>
      <c r="J990">
        <v>22</v>
      </c>
      <c r="K990">
        <v>27</v>
      </c>
      <c r="L990">
        <v>20</v>
      </c>
      <c r="M990">
        <v>18</v>
      </c>
      <c r="N990">
        <v>18</v>
      </c>
      <c r="O990">
        <v>29</v>
      </c>
      <c r="P990">
        <v>9</v>
      </c>
      <c r="Q990">
        <v>26</v>
      </c>
      <c r="R990">
        <v>8</v>
      </c>
      <c r="V990" s="64"/>
      <c r="W990" s="64"/>
      <c r="X990" s="64"/>
      <c r="Y990" s="64"/>
      <c r="Z990" s="64"/>
      <c r="AA990" s="64"/>
      <c r="AB990" s="64"/>
      <c r="AC990" s="64"/>
    </row>
    <row r="991" spans="1:29" x14ac:dyDescent="0.25">
      <c r="A991" t="s">
        <v>290</v>
      </c>
      <c r="B991" s="55">
        <v>44835</v>
      </c>
      <c r="C991" s="55">
        <v>44837</v>
      </c>
      <c r="D991" t="s">
        <v>94</v>
      </c>
      <c r="E991">
        <v>19676</v>
      </c>
      <c r="F991">
        <v>142</v>
      </c>
      <c r="G991">
        <v>137</v>
      </c>
      <c r="H991">
        <v>32</v>
      </c>
      <c r="I991">
        <v>18</v>
      </c>
      <c r="J991">
        <v>66</v>
      </c>
      <c r="K991">
        <v>78</v>
      </c>
      <c r="L991">
        <v>57</v>
      </c>
      <c r="M991">
        <v>58</v>
      </c>
      <c r="N991">
        <v>65</v>
      </c>
      <c r="O991">
        <v>122</v>
      </c>
      <c r="P991">
        <v>12</v>
      </c>
      <c r="Q991">
        <v>64</v>
      </c>
      <c r="R991">
        <v>6</v>
      </c>
      <c r="V991" s="64"/>
      <c r="W991" s="64"/>
      <c r="X991" s="64"/>
      <c r="Y991" s="64"/>
      <c r="Z991" s="64"/>
      <c r="AA991" s="64"/>
      <c r="AB991" s="64"/>
      <c r="AC991" s="64"/>
    </row>
    <row r="992" spans="1:29" x14ac:dyDescent="0.25">
      <c r="A992" t="s">
        <v>290</v>
      </c>
      <c r="B992" s="55">
        <v>44835</v>
      </c>
      <c r="C992" s="55">
        <v>44837</v>
      </c>
      <c r="D992" t="s">
        <v>72</v>
      </c>
      <c r="E992">
        <v>3192</v>
      </c>
      <c r="F992">
        <v>28</v>
      </c>
      <c r="G992">
        <v>27</v>
      </c>
      <c r="H992">
        <v>13</v>
      </c>
      <c r="I992">
        <v>26</v>
      </c>
      <c r="J992">
        <v>22</v>
      </c>
      <c r="K992">
        <v>19</v>
      </c>
      <c r="L992">
        <v>15</v>
      </c>
      <c r="M992">
        <v>16</v>
      </c>
      <c r="N992">
        <v>14</v>
      </c>
      <c r="O992">
        <v>24</v>
      </c>
      <c r="P992">
        <v>12</v>
      </c>
      <c r="Q992">
        <v>15</v>
      </c>
      <c r="R992">
        <v>7</v>
      </c>
      <c r="V992" s="64"/>
      <c r="W992" s="64"/>
      <c r="X992" s="64"/>
      <c r="Y992" s="64"/>
      <c r="Z992" s="64"/>
      <c r="AA992" s="64"/>
      <c r="AB992" s="64"/>
      <c r="AC992" s="64"/>
    </row>
    <row r="993" spans="1:29" x14ac:dyDescent="0.25">
      <c r="A993" t="s">
        <v>290</v>
      </c>
      <c r="B993" s="55">
        <v>44835</v>
      </c>
      <c r="C993" s="55">
        <v>44837</v>
      </c>
      <c r="D993" t="s">
        <v>0</v>
      </c>
      <c r="E993">
        <v>6003</v>
      </c>
      <c r="F993">
        <v>47</v>
      </c>
      <c r="G993">
        <v>44</v>
      </c>
      <c r="H993">
        <v>16</v>
      </c>
      <c r="I993">
        <v>40</v>
      </c>
      <c r="J993">
        <v>38</v>
      </c>
      <c r="K993">
        <v>26</v>
      </c>
      <c r="L993">
        <v>24</v>
      </c>
      <c r="M993">
        <v>25</v>
      </c>
      <c r="N993">
        <v>24</v>
      </c>
      <c r="O993">
        <v>41</v>
      </c>
      <c r="P993">
        <v>38</v>
      </c>
      <c r="Q993">
        <v>23</v>
      </c>
      <c r="R993">
        <v>10</v>
      </c>
      <c r="V993" s="64"/>
      <c r="W993" s="64"/>
      <c r="X993" s="64"/>
      <c r="Y993" s="64"/>
      <c r="Z993" s="64"/>
      <c r="AA993" s="64"/>
      <c r="AB993" s="64"/>
      <c r="AC993" s="64"/>
    </row>
    <row r="994" spans="1:29" x14ac:dyDescent="0.25">
      <c r="A994" t="s">
        <v>290</v>
      </c>
      <c r="B994" s="55">
        <v>44866</v>
      </c>
      <c r="C994" s="55">
        <v>44867</v>
      </c>
      <c r="D994" t="s">
        <v>144</v>
      </c>
      <c r="E994">
        <v>5355</v>
      </c>
      <c r="F994">
        <v>33</v>
      </c>
      <c r="G994">
        <v>33</v>
      </c>
      <c r="H994">
        <v>19</v>
      </c>
      <c r="I994">
        <v>13</v>
      </c>
      <c r="J994">
        <v>25</v>
      </c>
      <c r="K994">
        <v>24</v>
      </c>
      <c r="L994">
        <v>24</v>
      </c>
      <c r="M994">
        <v>23</v>
      </c>
      <c r="N994">
        <v>23</v>
      </c>
      <c r="O994">
        <v>33</v>
      </c>
      <c r="P994">
        <v>6</v>
      </c>
      <c r="Q994">
        <v>11</v>
      </c>
      <c r="R994">
        <v>6</v>
      </c>
      <c r="V994" s="64"/>
      <c r="W994" s="64"/>
      <c r="X994" s="64"/>
      <c r="Y994" s="64"/>
      <c r="Z994" s="64"/>
      <c r="AA994" s="64"/>
      <c r="AB994" s="64"/>
      <c r="AC994" s="64"/>
    </row>
    <row r="995" spans="1:29" x14ac:dyDescent="0.25">
      <c r="A995" t="s">
        <v>290</v>
      </c>
      <c r="B995" s="55">
        <v>44866</v>
      </c>
      <c r="C995" s="55">
        <v>44867</v>
      </c>
      <c r="D995" t="s">
        <v>72</v>
      </c>
      <c r="E995">
        <v>3221</v>
      </c>
      <c r="F995">
        <v>27</v>
      </c>
      <c r="G995">
        <v>26</v>
      </c>
      <c r="H995">
        <v>13</v>
      </c>
      <c r="I995">
        <v>25</v>
      </c>
      <c r="J995">
        <v>21</v>
      </c>
      <c r="K995">
        <v>18</v>
      </c>
      <c r="L995">
        <v>15</v>
      </c>
      <c r="M995">
        <v>16</v>
      </c>
      <c r="N995">
        <v>14</v>
      </c>
      <c r="O995">
        <v>23</v>
      </c>
      <c r="P995">
        <v>11</v>
      </c>
      <c r="Q995">
        <v>14</v>
      </c>
      <c r="R995">
        <v>7</v>
      </c>
      <c r="V995" s="64"/>
      <c r="W995" s="64"/>
      <c r="X995" s="64"/>
      <c r="Y995" s="64"/>
      <c r="Z995" s="64"/>
      <c r="AA995" s="64"/>
      <c r="AB995" s="64"/>
      <c r="AC995" s="64"/>
    </row>
    <row r="996" spans="1:29" x14ac:dyDescent="0.25">
      <c r="A996" t="s">
        <v>290</v>
      </c>
      <c r="B996" s="55">
        <v>44866</v>
      </c>
      <c r="C996" s="55">
        <v>44867</v>
      </c>
      <c r="D996" t="s">
        <v>94</v>
      </c>
      <c r="E996">
        <v>19711</v>
      </c>
      <c r="F996">
        <v>143</v>
      </c>
      <c r="G996">
        <v>138</v>
      </c>
      <c r="H996">
        <v>35</v>
      </c>
      <c r="I996">
        <v>21</v>
      </c>
      <c r="J996">
        <v>67</v>
      </c>
      <c r="K996">
        <v>80</v>
      </c>
      <c r="L996">
        <v>59</v>
      </c>
      <c r="M996">
        <v>63</v>
      </c>
      <c r="N996">
        <v>68</v>
      </c>
      <c r="O996">
        <v>123</v>
      </c>
      <c r="P996">
        <v>12</v>
      </c>
      <c r="Q996">
        <v>69</v>
      </c>
      <c r="R996">
        <v>8</v>
      </c>
      <c r="V996" s="64"/>
      <c r="W996" s="64"/>
      <c r="X996" s="64"/>
      <c r="Y996" s="64"/>
      <c r="Z996" s="64"/>
      <c r="AA996" s="64"/>
      <c r="AB996" s="64"/>
      <c r="AC996" s="64"/>
    </row>
    <row r="997" spans="1:29" x14ac:dyDescent="0.25">
      <c r="A997" t="s">
        <v>290</v>
      </c>
      <c r="B997" s="55">
        <v>44866</v>
      </c>
      <c r="C997" s="55">
        <v>44867</v>
      </c>
      <c r="D997" t="s">
        <v>93</v>
      </c>
      <c r="E997">
        <v>9559</v>
      </c>
      <c r="F997">
        <v>114</v>
      </c>
      <c r="G997">
        <v>113</v>
      </c>
      <c r="H997">
        <v>19</v>
      </c>
      <c r="I997">
        <v>48</v>
      </c>
      <c r="J997">
        <v>63</v>
      </c>
      <c r="K997">
        <v>63</v>
      </c>
      <c r="L997">
        <v>43</v>
      </c>
      <c r="M997">
        <v>53</v>
      </c>
      <c r="N997">
        <v>53</v>
      </c>
      <c r="O997">
        <v>96</v>
      </c>
      <c r="P997">
        <v>19</v>
      </c>
      <c r="Q997">
        <v>67</v>
      </c>
      <c r="R997">
        <v>6</v>
      </c>
      <c r="V997" s="64"/>
      <c r="W997" s="64"/>
      <c r="X997" s="64"/>
      <c r="Y997" s="64"/>
      <c r="Z997" s="64"/>
      <c r="AA997" s="64"/>
      <c r="AB997" s="64"/>
      <c r="AC997" s="64"/>
    </row>
    <row r="998" spans="1:29" x14ac:dyDescent="0.25">
      <c r="A998" t="s">
        <v>290</v>
      </c>
      <c r="B998" s="55">
        <v>44866</v>
      </c>
      <c r="C998" s="55">
        <v>44867</v>
      </c>
      <c r="D998" t="s">
        <v>89</v>
      </c>
      <c r="E998">
        <v>5213</v>
      </c>
      <c r="F998">
        <v>37</v>
      </c>
      <c r="G998">
        <v>31</v>
      </c>
      <c r="H998">
        <v>13</v>
      </c>
      <c r="I998">
        <v>16</v>
      </c>
      <c r="J998">
        <v>23</v>
      </c>
      <c r="K998">
        <v>27</v>
      </c>
      <c r="L998">
        <v>20</v>
      </c>
      <c r="M998">
        <v>21</v>
      </c>
      <c r="N998">
        <v>21</v>
      </c>
      <c r="O998">
        <v>29</v>
      </c>
      <c r="P998">
        <v>9</v>
      </c>
      <c r="Q998">
        <v>27</v>
      </c>
      <c r="R998">
        <v>9</v>
      </c>
      <c r="V998" s="64"/>
      <c r="W998" s="64"/>
      <c r="X998" s="64"/>
      <c r="Y998" s="64"/>
      <c r="Z998" s="64"/>
      <c r="AA998" s="64"/>
      <c r="AB998" s="64"/>
      <c r="AC998" s="64"/>
    </row>
    <row r="999" spans="1:29" x14ac:dyDescent="0.25">
      <c r="A999" t="s">
        <v>290</v>
      </c>
      <c r="B999" s="55">
        <v>44866</v>
      </c>
      <c r="C999" s="55">
        <v>44867</v>
      </c>
      <c r="D999" t="s">
        <v>87</v>
      </c>
      <c r="E999">
        <v>2906</v>
      </c>
      <c r="F999">
        <v>16</v>
      </c>
      <c r="G999">
        <v>15</v>
      </c>
      <c r="H999">
        <v>5</v>
      </c>
      <c r="I999">
        <v>9</v>
      </c>
      <c r="J999">
        <v>9</v>
      </c>
      <c r="K999">
        <v>10</v>
      </c>
      <c r="L999">
        <v>11</v>
      </c>
      <c r="M999">
        <v>9</v>
      </c>
      <c r="N999">
        <v>9</v>
      </c>
      <c r="O999">
        <v>14</v>
      </c>
      <c r="P999">
        <v>4</v>
      </c>
      <c r="Q999">
        <v>11</v>
      </c>
      <c r="R999">
        <v>3</v>
      </c>
      <c r="V999" s="64"/>
      <c r="W999" s="64"/>
      <c r="X999" s="64"/>
      <c r="Y999" s="64"/>
      <c r="Z999" s="64"/>
      <c r="AA999" s="64"/>
      <c r="AB999" s="64"/>
      <c r="AC999" s="64"/>
    </row>
    <row r="1000" spans="1:29" x14ac:dyDescent="0.25">
      <c r="A1000" t="s">
        <v>290</v>
      </c>
      <c r="B1000" s="55">
        <v>44866</v>
      </c>
      <c r="C1000" s="55">
        <v>44867</v>
      </c>
      <c r="D1000" t="s">
        <v>86</v>
      </c>
      <c r="E1000">
        <v>6037</v>
      </c>
      <c r="F1000">
        <v>46</v>
      </c>
      <c r="G1000">
        <v>36</v>
      </c>
      <c r="H1000">
        <v>16</v>
      </c>
      <c r="I1000">
        <v>26</v>
      </c>
      <c r="J1000">
        <v>27</v>
      </c>
      <c r="K1000">
        <v>26</v>
      </c>
      <c r="L1000">
        <v>22</v>
      </c>
      <c r="M1000">
        <v>18</v>
      </c>
      <c r="N1000">
        <v>20</v>
      </c>
      <c r="O1000">
        <v>33</v>
      </c>
      <c r="P1000">
        <v>10</v>
      </c>
      <c r="Q1000">
        <v>14</v>
      </c>
      <c r="R1000">
        <v>9</v>
      </c>
      <c r="V1000" s="64"/>
      <c r="W1000" s="64"/>
      <c r="X1000" s="64"/>
      <c r="Y1000" s="64"/>
      <c r="Z1000" s="64"/>
      <c r="AA1000" s="64"/>
      <c r="AB1000" s="64"/>
      <c r="AC1000" s="64"/>
    </row>
    <row r="1001" spans="1:29" x14ac:dyDescent="0.25">
      <c r="A1001" t="s">
        <v>290</v>
      </c>
      <c r="B1001" s="55">
        <v>44866</v>
      </c>
      <c r="C1001" s="55">
        <v>44867</v>
      </c>
      <c r="D1001" t="s">
        <v>84</v>
      </c>
      <c r="E1001">
        <v>4618</v>
      </c>
      <c r="F1001">
        <v>45</v>
      </c>
      <c r="G1001">
        <v>42</v>
      </c>
      <c r="H1001">
        <v>19</v>
      </c>
      <c r="I1001">
        <v>24</v>
      </c>
      <c r="J1001">
        <v>34</v>
      </c>
      <c r="K1001">
        <v>38</v>
      </c>
      <c r="L1001">
        <v>31</v>
      </c>
      <c r="M1001">
        <v>30</v>
      </c>
      <c r="N1001">
        <v>29</v>
      </c>
      <c r="O1001">
        <v>41</v>
      </c>
      <c r="P1001">
        <v>11</v>
      </c>
      <c r="Q1001">
        <v>19</v>
      </c>
      <c r="R1001">
        <v>10</v>
      </c>
      <c r="V1001" s="64"/>
      <c r="W1001" s="64"/>
      <c r="X1001" s="64"/>
      <c r="Y1001" s="64"/>
      <c r="Z1001" s="64"/>
      <c r="AA1001" s="64"/>
      <c r="AB1001" s="64"/>
      <c r="AC1001" s="64"/>
    </row>
    <row r="1002" spans="1:29" x14ac:dyDescent="0.25">
      <c r="A1002" t="s">
        <v>290</v>
      </c>
      <c r="B1002" s="55">
        <v>44866</v>
      </c>
      <c r="C1002" s="55">
        <v>44867</v>
      </c>
      <c r="D1002" t="s">
        <v>79</v>
      </c>
      <c r="E1002">
        <v>5851</v>
      </c>
      <c r="F1002">
        <v>31</v>
      </c>
      <c r="G1002">
        <v>27</v>
      </c>
      <c r="H1002">
        <v>13</v>
      </c>
      <c r="I1002">
        <v>20</v>
      </c>
      <c r="J1002">
        <v>21</v>
      </c>
      <c r="K1002">
        <v>20</v>
      </c>
      <c r="L1002">
        <v>19</v>
      </c>
      <c r="M1002">
        <v>17</v>
      </c>
      <c r="N1002">
        <v>17</v>
      </c>
      <c r="O1002">
        <v>25</v>
      </c>
      <c r="P1002">
        <v>5</v>
      </c>
      <c r="Q1002">
        <v>22</v>
      </c>
      <c r="R1002">
        <v>12</v>
      </c>
      <c r="V1002" s="64"/>
      <c r="W1002" s="64"/>
      <c r="X1002" s="64"/>
      <c r="Y1002" s="64"/>
      <c r="Z1002" s="64"/>
      <c r="AA1002" s="64"/>
      <c r="AB1002" s="64"/>
      <c r="AC1002" s="64"/>
    </row>
    <row r="1003" spans="1:29" x14ac:dyDescent="0.25">
      <c r="A1003" t="s">
        <v>290</v>
      </c>
      <c r="B1003" s="55">
        <v>44866</v>
      </c>
      <c r="C1003" s="55">
        <v>44867</v>
      </c>
      <c r="D1003" t="s">
        <v>77</v>
      </c>
      <c r="E1003">
        <v>7128</v>
      </c>
      <c r="F1003">
        <v>78</v>
      </c>
      <c r="G1003">
        <v>77</v>
      </c>
      <c r="H1003">
        <v>25</v>
      </c>
      <c r="I1003">
        <v>44</v>
      </c>
      <c r="J1003">
        <v>46</v>
      </c>
      <c r="K1003">
        <v>43</v>
      </c>
      <c r="L1003">
        <v>34</v>
      </c>
      <c r="M1003">
        <v>38</v>
      </c>
      <c r="N1003">
        <v>41</v>
      </c>
      <c r="O1003">
        <v>71</v>
      </c>
      <c r="P1003">
        <v>15</v>
      </c>
      <c r="Q1003">
        <v>14</v>
      </c>
      <c r="R1003">
        <v>6</v>
      </c>
      <c r="V1003" s="64"/>
      <c r="W1003" s="64"/>
      <c r="X1003" s="64"/>
      <c r="Y1003" s="64"/>
      <c r="Z1003" s="64"/>
      <c r="AA1003" s="64"/>
      <c r="AB1003" s="64"/>
      <c r="AC1003" s="64"/>
    </row>
    <row r="1004" spans="1:29" x14ac:dyDescent="0.25">
      <c r="A1004" t="s">
        <v>290</v>
      </c>
      <c r="B1004" s="55">
        <v>44866</v>
      </c>
      <c r="C1004" s="55">
        <v>44867</v>
      </c>
      <c r="D1004" t="s">
        <v>76</v>
      </c>
      <c r="E1004">
        <v>5000</v>
      </c>
      <c r="F1004">
        <v>30</v>
      </c>
      <c r="G1004">
        <v>29</v>
      </c>
      <c r="H1004">
        <v>14</v>
      </c>
      <c r="I1004">
        <v>23</v>
      </c>
      <c r="J1004">
        <v>21</v>
      </c>
      <c r="K1004">
        <v>20</v>
      </c>
      <c r="L1004">
        <v>16</v>
      </c>
      <c r="M1004">
        <v>19</v>
      </c>
      <c r="N1004">
        <v>18</v>
      </c>
      <c r="O1004">
        <v>29</v>
      </c>
      <c r="P1004">
        <v>10</v>
      </c>
      <c r="Q1004">
        <v>16</v>
      </c>
      <c r="R1004">
        <v>12</v>
      </c>
      <c r="V1004" s="64"/>
      <c r="W1004" s="64"/>
      <c r="X1004" s="64"/>
      <c r="Y1004" s="64"/>
      <c r="Z1004" s="64"/>
      <c r="AA1004" s="64"/>
      <c r="AB1004" s="64"/>
      <c r="AC1004" s="64"/>
    </row>
    <row r="1005" spans="1:29" x14ac:dyDescent="0.25">
      <c r="A1005" t="s">
        <v>290</v>
      </c>
      <c r="B1005" s="55">
        <v>44866</v>
      </c>
      <c r="C1005" s="55">
        <v>44867</v>
      </c>
      <c r="D1005" t="s">
        <v>68</v>
      </c>
      <c r="E1005">
        <v>5869</v>
      </c>
      <c r="F1005">
        <v>46</v>
      </c>
      <c r="G1005">
        <v>30</v>
      </c>
      <c r="H1005">
        <v>17</v>
      </c>
      <c r="I1005">
        <v>13</v>
      </c>
      <c r="J1005">
        <v>20</v>
      </c>
      <c r="K1005">
        <v>23</v>
      </c>
      <c r="L1005">
        <v>21</v>
      </c>
      <c r="M1005">
        <v>21</v>
      </c>
      <c r="N1005">
        <v>21</v>
      </c>
      <c r="O1005">
        <v>27</v>
      </c>
      <c r="P1005">
        <v>3</v>
      </c>
      <c r="Q1005">
        <v>7</v>
      </c>
      <c r="R1005">
        <v>4</v>
      </c>
      <c r="V1005" s="64"/>
      <c r="W1005" s="64"/>
      <c r="X1005" s="64"/>
      <c r="Y1005" s="64"/>
      <c r="Z1005" s="64"/>
      <c r="AA1005" s="64"/>
      <c r="AB1005" s="64"/>
      <c r="AC1005" s="64"/>
    </row>
    <row r="1006" spans="1:29" x14ac:dyDescent="0.25">
      <c r="A1006" t="s">
        <v>290</v>
      </c>
      <c r="B1006" s="55">
        <v>44866</v>
      </c>
      <c r="C1006" s="55">
        <v>44867</v>
      </c>
      <c r="D1006" t="s">
        <v>67</v>
      </c>
      <c r="E1006">
        <v>6422</v>
      </c>
      <c r="F1006">
        <v>50</v>
      </c>
      <c r="G1006">
        <v>46</v>
      </c>
      <c r="H1006">
        <v>35</v>
      </c>
      <c r="I1006">
        <v>43</v>
      </c>
      <c r="J1006">
        <v>45</v>
      </c>
      <c r="K1006">
        <v>42</v>
      </c>
      <c r="L1006">
        <v>39</v>
      </c>
      <c r="M1006">
        <v>39</v>
      </c>
      <c r="N1006">
        <v>40</v>
      </c>
      <c r="O1006">
        <v>46</v>
      </c>
      <c r="P1006">
        <v>38</v>
      </c>
      <c r="Q1006">
        <v>43</v>
      </c>
      <c r="R1006">
        <v>32</v>
      </c>
      <c r="V1006" s="64"/>
      <c r="W1006" s="64"/>
      <c r="X1006" s="64"/>
      <c r="Y1006" s="64"/>
      <c r="Z1006" s="64"/>
      <c r="AA1006" s="64"/>
      <c r="AB1006" s="64"/>
      <c r="AC1006" s="64"/>
    </row>
    <row r="1007" spans="1:29" x14ac:dyDescent="0.25">
      <c r="A1007" t="s">
        <v>290</v>
      </c>
      <c r="B1007" s="55">
        <v>44866</v>
      </c>
      <c r="C1007" s="55">
        <v>44867</v>
      </c>
      <c r="D1007" t="s">
        <v>64</v>
      </c>
      <c r="E1007">
        <v>13896</v>
      </c>
      <c r="F1007">
        <v>71</v>
      </c>
      <c r="G1007">
        <v>61</v>
      </c>
      <c r="H1007">
        <v>34</v>
      </c>
      <c r="I1007">
        <v>35</v>
      </c>
      <c r="J1007">
        <v>45</v>
      </c>
      <c r="K1007">
        <v>49</v>
      </c>
      <c r="L1007">
        <v>39</v>
      </c>
      <c r="M1007">
        <v>46</v>
      </c>
      <c r="N1007">
        <v>46</v>
      </c>
      <c r="O1007">
        <v>58</v>
      </c>
      <c r="P1007">
        <v>29</v>
      </c>
      <c r="Q1007">
        <v>45</v>
      </c>
      <c r="R1007">
        <v>30</v>
      </c>
      <c r="V1007" s="64"/>
      <c r="W1007" s="64"/>
      <c r="X1007" s="64"/>
      <c r="Y1007" s="64"/>
      <c r="Z1007" s="64"/>
      <c r="AA1007" s="64"/>
      <c r="AB1007" s="64"/>
      <c r="AC1007" s="64"/>
    </row>
    <row r="1008" spans="1:29" x14ac:dyDescent="0.25">
      <c r="A1008" t="s">
        <v>290</v>
      </c>
      <c r="B1008" s="55">
        <v>44866</v>
      </c>
      <c r="C1008" s="55">
        <v>44867</v>
      </c>
      <c r="D1008" t="s">
        <v>63</v>
      </c>
      <c r="E1008">
        <v>20387</v>
      </c>
      <c r="F1008">
        <v>158</v>
      </c>
      <c r="G1008">
        <v>147</v>
      </c>
      <c r="H1008">
        <v>63</v>
      </c>
      <c r="I1008">
        <v>79</v>
      </c>
      <c r="J1008">
        <v>113</v>
      </c>
      <c r="K1008">
        <v>120</v>
      </c>
      <c r="L1008">
        <v>96</v>
      </c>
      <c r="M1008">
        <v>113</v>
      </c>
      <c r="N1008">
        <v>101</v>
      </c>
      <c r="O1008">
        <v>132</v>
      </c>
      <c r="P1008">
        <v>13</v>
      </c>
      <c r="Q1008">
        <v>62</v>
      </c>
      <c r="R1008">
        <v>32</v>
      </c>
      <c r="V1008" s="64"/>
      <c r="W1008" s="64"/>
      <c r="X1008" s="64"/>
      <c r="Y1008" s="64"/>
      <c r="Z1008" s="64"/>
      <c r="AA1008" s="64"/>
      <c r="AB1008" s="64"/>
      <c r="AC1008" s="64"/>
    </row>
    <row r="1009" spans="1:29" x14ac:dyDescent="0.25">
      <c r="A1009" t="s">
        <v>290</v>
      </c>
      <c r="B1009" s="55">
        <v>44866</v>
      </c>
      <c r="C1009" s="55">
        <v>44867</v>
      </c>
      <c r="D1009" t="s">
        <v>61</v>
      </c>
      <c r="E1009">
        <v>3885</v>
      </c>
      <c r="F1009">
        <v>29</v>
      </c>
      <c r="G1009">
        <v>28</v>
      </c>
      <c r="H1009">
        <v>12</v>
      </c>
      <c r="I1009">
        <v>19</v>
      </c>
      <c r="J1009">
        <v>28</v>
      </c>
      <c r="K1009">
        <v>28</v>
      </c>
      <c r="L1009">
        <v>15</v>
      </c>
      <c r="M1009">
        <v>15</v>
      </c>
      <c r="N1009">
        <v>18</v>
      </c>
      <c r="O1009">
        <v>25</v>
      </c>
      <c r="P1009">
        <v>9</v>
      </c>
      <c r="Q1009">
        <v>11</v>
      </c>
      <c r="R1009">
        <v>4</v>
      </c>
      <c r="V1009" s="64"/>
      <c r="W1009" s="64"/>
      <c r="X1009" s="64"/>
      <c r="Y1009" s="64"/>
      <c r="Z1009" s="64"/>
      <c r="AA1009" s="64"/>
      <c r="AB1009" s="64"/>
      <c r="AC1009" s="64"/>
    </row>
    <row r="1010" spans="1:29" x14ac:dyDescent="0.25">
      <c r="A1010" t="s">
        <v>290</v>
      </c>
      <c r="B1010" s="55">
        <v>44866</v>
      </c>
      <c r="C1010" s="55">
        <v>44867</v>
      </c>
      <c r="D1010" t="s">
        <v>60</v>
      </c>
      <c r="E1010">
        <v>17301</v>
      </c>
      <c r="F1010">
        <v>113</v>
      </c>
      <c r="G1010">
        <v>99</v>
      </c>
      <c r="H1010">
        <v>37</v>
      </c>
      <c r="I1010">
        <v>55</v>
      </c>
      <c r="J1010">
        <v>55</v>
      </c>
      <c r="K1010">
        <v>66</v>
      </c>
      <c r="L1010">
        <v>54</v>
      </c>
      <c r="M1010">
        <v>68</v>
      </c>
      <c r="N1010">
        <v>65</v>
      </c>
      <c r="O1010">
        <v>90</v>
      </c>
      <c r="P1010">
        <v>3</v>
      </c>
      <c r="Q1010">
        <v>99</v>
      </c>
      <c r="R1010">
        <v>33</v>
      </c>
      <c r="V1010" s="64"/>
      <c r="W1010" s="64"/>
      <c r="X1010" s="64"/>
      <c r="Y1010" s="64"/>
      <c r="Z1010" s="64"/>
      <c r="AA1010" s="64"/>
      <c r="AB1010" s="64"/>
      <c r="AC1010" s="64"/>
    </row>
    <row r="1011" spans="1:29" x14ac:dyDescent="0.25">
      <c r="A1011" t="s">
        <v>290</v>
      </c>
      <c r="B1011" s="55">
        <v>44866</v>
      </c>
      <c r="C1011" s="55">
        <v>44867</v>
      </c>
      <c r="D1011" t="s">
        <v>116</v>
      </c>
      <c r="E1011">
        <v>5087</v>
      </c>
      <c r="F1011">
        <v>57</v>
      </c>
      <c r="G1011">
        <v>55</v>
      </c>
      <c r="H1011">
        <v>41</v>
      </c>
      <c r="I1011">
        <v>44</v>
      </c>
      <c r="J1011">
        <v>51</v>
      </c>
      <c r="K1011">
        <v>48</v>
      </c>
      <c r="L1011">
        <v>44</v>
      </c>
      <c r="M1011">
        <v>47</v>
      </c>
      <c r="N1011">
        <v>46</v>
      </c>
      <c r="O1011">
        <v>55</v>
      </c>
      <c r="P1011">
        <v>13</v>
      </c>
      <c r="Q1011">
        <v>46</v>
      </c>
      <c r="R1011">
        <v>39</v>
      </c>
      <c r="V1011" s="64"/>
      <c r="W1011" s="64"/>
      <c r="X1011" s="64"/>
      <c r="Y1011" s="64"/>
      <c r="Z1011" s="64"/>
      <c r="AA1011" s="64"/>
      <c r="AB1011" s="64"/>
      <c r="AC1011" s="64"/>
    </row>
    <row r="1012" spans="1:29" x14ac:dyDescent="0.25">
      <c r="A1012" t="s">
        <v>290</v>
      </c>
      <c r="B1012" s="55">
        <v>44866</v>
      </c>
      <c r="C1012" s="55">
        <v>44867</v>
      </c>
      <c r="D1012" t="s">
        <v>58</v>
      </c>
      <c r="E1012">
        <v>6878</v>
      </c>
      <c r="F1012">
        <v>58</v>
      </c>
      <c r="G1012">
        <v>48</v>
      </c>
      <c r="H1012">
        <v>33</v>
      </c>
      <c r="I1012">
        <v>35</v>
      </c>
      <c r="J1012">
        <v>35</v>
      </c>
      <c r="K1012">
        <v>36</v>
      </c>
      <c r="L1012">
        <v>35</v>
      </c>
      <c r="M1012">
        <v>41</v>
      </c>
      <c r="N1012">
        <v>35</v>
      </c>
      <c r="O1012">
        <v>45</v>
      </c>
      <c r="P1012">
        <v>2</v>
      </c>
      <c r="Q1012">
        <v>36</v>
      </c>
      <c r="R1012">
        <v>33</v>
      </c>
      <c r="V1012" s="64"/>
      <c r="W1012" s="64"/>
      <c r="X1012" s="64"/>
      <c r="Y1012" s="64"/>
      <c r="Z1012" s="64"/>
      <c r="AA1012" s="64"/>
      <c r="AB1012" s="64"/>
      <c r="AC1012" s="64"/>
    </row>
    <row r="1013" spans="1:29" x14ac:dyDescent="0.25">
      <c r="A1013" t="s">
        <v>290</v>
      </c>
      <c r="B1013" s="55">
        <v>44866</v>
      </c>
      <c r="C1013" s="55">
        <v>44867</v>
      </c>
      <c r="D1013" t="s">
        <v>118</v>
      </c>
      <c r="E1013">
        <v>8674</v>
      </c>
      <c r="F1013">
        <v>73</v>
      </c>
      <c r="G1013">
        <v>64</v>
      </c>
      <c r="H1013">
        <v>30</v>
      </c>
      <c r="I1013">
        <v>48</v>
      </c>
      <c r="J1013">
        <v>51</v>
      </c>
      <c r="K1013">
        <v>47</v>
      </c>
      <c r="L1013">
        <v>42</v>
      </c>
      <c r="M1013">
        <v>41</v>
      </c>
      <c r="N1013">
        <v>41</v>
      </c>
      <c r="O1013">
        <v>61</v>
      </c>
      <c r="P1013">
        <v>20</v>
      </c>
      <c r="Q1013">
        <v>31</v>
      </c>
      <c r="R1013">
        <v>19</v>
      </c>
      <c r="V1013" s="64"/>
      <c r="W1013" s="64"/>
      <c r="X1013" s="64"/>
      <c r="Y1013" s="64"/>
      <c r="Z1013" s="64"/>
      <c r="AA1013" s="64"/>
      <c r="AB1013" s="64"/>
      <c r="AC1013" s="64"/>
    </row>
    <row r="1014" spans="1:29" x14ac:dyDescent="0.25">
      <c r="A1014" t="s">
        <v>290</v>
      </c>
      <c r="B1014" s="55">
        <v>44866</v>
      </c>
      <c r="C1014" s="55">
        <v>44867</v>
      </c>
      <c r="D1014" t="s">
        <v>57</v>
      </c>
      <c r="E1014">
        <v>11312</v>
      </c>
      <c r="F1014">
        <v>91</v>
      </c>
      <c r="G1014">
        <v>81</v>
      </c>
      <c r="H1014">
        <v>15</v>
      </c>
      <c r="I1014">
        <v>42</v>
      </c>
      <c r="J1014">
        <v>48</v>
      </c>
      <c r="K1014">
        <v>55</v>
      </c>
      <c r="L1014">
        <v>39</v>
      </c>
      <c r="M1014">
        <v>44</v>
      </c>
      <c r="N1014">
        <v>40</v>
      </c>
      <c r="O1014">
        <v>73</v>
      </c>
      <c r="P1014">
        <v>21</v>
      </c>
      <c r="Q1014">
        <v>19</v>
      </c>
      <c r="R1014">
        <v>6</v>
      </c>
      <c r="V1014" s="64"/>
      <c r="W1014" s="64"/>
      <c r="X1014" s="64"/>
      <c r="Y1014" s="64"/>
      <c r="Z1014" s="64"/>
      <c r="AA1014" s="64"/>
      <c r="AB1014" s="64"/>
      <c r="AC1014" s="64"/>
    </row>
    <row r="1015" spans="1:29" x14ac:dyDescent="0.25">
      <c r="A1015" t="s">
        <v>290</v>
      </c>
      <c r="B1015" s="55">
        <v>44866</v>
      </c>
      <c r="C1015" s="55">
        <v>44867</v>
      </c>
      <c r="D1015" t="s">
        <v>52</v>
      </c>
      <c r="E1015">
        <v>5782</v>
      </c>
      <c r="F1015">
        <v>35</v>
      </c>
      <c r="G1015">
        <v>31</v>
      </c>
      <c r="H1015">
        <v>24</v>
      </c>
      <c r="I1015">
        <v>26</v>
      </c>
      <c r="J1015">
        <v>28</v>
      </c>
      <c r="K1015">
        <v>30</v>
      </c>
      <c r="L1015">
        <v>25</v>
      </c>
      <c r="M1015">
        <v>27</v>
      </c>
      <c r="N1015">
        <v>28</v>
      </c>
      <c r="O1015">
        <v>31</v>
      </c>
      <c r="P1015">
        <v>13</v>
      </c>
      <c r="Q1015">
        <v>26</v>
      </c>
      <c r="R1015">
        <v>22</v>
      </c>
      <c r="V1015" s="64"/>
      <c r="W1015" s="64"/>
      <c r="X1015" s="64"/>
      <c r="Y1015" s="64"/>
      <c r="Z1015" s="64"/>
      <c r="AA1015" s="64"/>
      <c r="AB1015" s="64"/>
      <c r="AC1015" s="64"/>
    </row>
    <row r="1016" spans="1:29" x14ac:dyDescent="0.25">
      <c r="A1016" t="s">
        <v>290</v>
      </c>
      <c r="B1016" s="55">
        <v>44866</v>
      </c>
      <c r="C1016" s="55">
        <v>44867</v>
      </c>
      <c r="D1016" t="s">
        <v>132</v>
      </c>
      <c r="E1016">
        <v>2138</v>
      </c>
      <c r="F1016">
        <v>18</v>
      </c>
      <c r="G1016">
        <v>18</v>
      </c>
      <c r="H1016">
        <v>5</v>
      </c>
      <c r="I1016">
        <v>7</v>
      </c>
      <c r="J1016">
        <v>8</v>
      </c>
      <c r="K1016">
        <v>12</v>
      </c>
      <c r="L1016">
        <v>12</v>
      </c>
      <c r="M1016">
        <v>13</v>
      </c>
      <c r="N1016">
        <v>11</v>
      </c>
      <c r="O1016">
        <v>17</v>
      </c>
      <c r="P1016">
        <v>3</v>
      </c>
      <c r="Q1016">
        <v>14</v>
      </c>
      <c r="R1016">
        <v>4</v>
      </c>
      <c r="V1016" s="64"/>
      <c r="W1016" s="64"/>
      <c r="X1016" s="64"/>
      <c r="Y1016" s="64"/>
      <c r="Z1016" s="64"/>
      <c r="AA1016" s="64"/>
      <c r="AB1016" s="64"/>
      <c r="AC1016" s="64"/>
    </row>
    <row r="1017" spans="1:29" x14ac:dyDescent="0.25">
      <c r="A1017" t="s">
        <v>290</v>
      </c>
      <c r="B1017" s="55">
        <v>44866</v>
      </c>
      <c r="C1017" s="55">
        <v>44867</v>
      </c>
      <c r="D1017" t="s">
        <v>51</v>
      </c>
      <c r="E1017">
        <v>9689</v>
      </c>
      <c r="F1017">
        <v>66</v>
      </c>
      <c r="G1017">
        <v>65</v>
      </c>
      <c r="H1017">
        <v>17</v>
      </c>
      <c r="I1017">
        <v>31</v>
      </c>
      <c r="J1017">
        <v>38</v>
      </c>
      <c r="K1017">
        <v>38</v>
      </c>
      <c r="L1017">
        <v>26</v>
      </c>
      <c r="M1017">
        <v>35</v>
      </c>
      <c r="N1017">
        <v>37</v>
      </c>
      <c r="O1017">
        <v>63</v>
      </c>
      <c r="P1017">
        <v>2</v>
      </c>
      <c r="Q1017">
        <v>45</v>
      </c>
      <c r="R1017">
        <v>11</v>
      </c>
      <c r="V1017" s="64"/>
      <c r="W1017" s="64"/>
      <c r="X1017" s="64"/>
      <c r="Y1017" s="64"/>
      <c r="Z1017" s="64"/>
      <c r="AA1017" s="64"/>
      <c r="AB1017" s="64"/>
      <c r="AC1017" s="64"/>
    </row>
    <row r="1018" spans="1:29" x14ac:dyDescent="0.25">
      <c r="A1018" t="s">
        <v>290</v>
      </c>
      <c r="B1018" s="55">
        <v>44866</v>
      </c>
      <c r="C1018" s="55">
        <v>44867</v>
      </c>
      <c r="D1018" t="s">
        <v>48</v>
      </c>
      <c r="E1018">
        <v>9406</v>
      </c>
      <c r="F1018">
        <v>65</v>
      </c>
      <c r="G1018">
        <v>64</v>
      </c>
      <c r="H1018">
        <v>35</v>
      </c>
      <c r="I1018">
        <v>53</v>
      </c>
      <c r="J1018">
        <v>52</v>
      </c>
      <c r="K1018">
        <v>43</v>
      </c>
      <c r="L1018">
        <v>40</v>
      </c>
      <c r="M1018">
        <v>39</v>
      </c>
      <c r="N1018">
        <v>38</v>
      </c>
      <c r="O1018">
        <v>61</v>
      </c>
      <c r="P1018">
        <v>14</v>
      </c>
      <c r="Q1018">
        <v>19</v>
      </c>
      <c r="R1018">
        <v>16</v>
      </c>
      <c r="V1018" s="64"/>
      <c r="W1018" s="64"/>
      <c r="X1018" s="64"/>
      <c r="Y1018" s="64"/>
      <c r="Z1018" s="64"/>
      <c r="AA1018" s="64"/>
      <c r="AB1018" s="64"/>
      <c r="AC1018" s="64"/>
    </row>
    <row r="1019" spans="1:29" x14ac:dyDescent="0.25">
      <c r="A1019" t="s">
        <v>290</v>
      </c>
      <c r="B1019" s="55">
        <v>44866</v>
      </c>
      <c r="C1019" s="55">
        <v>44867</v>
      </c>
      <c r="D1019" t="s">
        <v>47</v>
      </c>
      <c r="E1019">
        <v>20790</v>
      </c>
      <c r="F1019">
        <v>245</v>
      </c>
      <c r="G1019">
        <v>236</v>
      </c>
      <c r="H1019">
        <v>83</v>
      </c>
      <c r="I1019">
        <v>31</v>
      </c>
      <c r="J1019">
        <v>122</v>
      </c>
      <c r="K1019">
        <v>143</v>
      </c>
      <c r="L1019">
        <v>142</v>
      </c>
      <c r="M1019">
        <v>132</v>
      </c>
      <c r="N1019">
        <v>137</v>
      </c>
      <c r="O1019">
        <v>194</v>
      </c>
      <c r="P1019">
        <v>16</v>
      </c>
      <c r="Q1019">
        <v>35</v>
      </c>
      <c r="R1019">
        <v>8</v>
      </c>
      <c r="V1019" s="64"/>
      <c r="W1019" s="64"/>
      <c r="X1019" s="64"/>
      <c r="Y1019" s="64"/>
      <c r="Z1019" s="64"/>
      <c r="AA1019" s="64"/>
      <c r="AB1019" s="64"/>
      <c r="AC1019" s="64"/>
    </row>
    <row r="1020" spans="1:29" x14ac:dyDescent="0.25">
      <c r="A1020" t="s">
        <v>290</v>
      </c>
      <c r="B1020" s="55">
        <v>44866</v>
      </c>
      <c r="C1020" s="55">
        <v>44867</v>
      </c>
      <c r="D1020" t="s">
        <v>42</v>
      </c>
      <c r="E1020">
        <v>3372</v>
      </c>
      <c r="F1020">
        <v>15</v>
      </c>
      <c r="G1020">
        <v>15</v>
      </c>
      <c r="H1020">
        <v>8</v>
      </c>
      <c r="I1020">
        <v>10</v>
      </c>
      <c r="J1020">
        <v>10</v>
      </c>
      <c r="K1020">
        <v>12</v>
      </c>
      <c r="L1020">
        <v>11</v>
      </c>
      <c r="M1020">
        <v>10</v>
      </c>
      <c r="N1020">
        <v>9</v>
      </c>
      <c r="O1020">
        <v>13</v>
      </c>
      <c r="P1020">
        <v>2</v>
      </c>
      <c r="Q1020">
        <v>7</v>
      </c>
      <c r="R1020">
        <v>5</v>
      </c>
      <c r="V1020" s="64"/>
      <c r="W1020" s="64"/>
      <c r="X1020" s="64"/>
      <c r="Y1020" s="64"/>
      <c r="Z1020" s="64"/>
      <c r="AA1020" s="64"/>
      <c r="AB1020" s="64"/>
      <c r="AC1020" s="64"/>
    </row>
    <row r="1021" spans="1:29" x14ac:dyDescent="0.25">
      <c r="A1021" t="s">
        <v>290</v>
      </c>
      <c r="B1021" s="55">
        <v>44866</v>
      </c>
      <c r="C1021" s="55">
        <v>44867</v>
      </c>
      <c r="D1021" t="s">
        <v>35</v>
      </c>
      <c r="E1021">
        <v>10826</v>
      </c>
      <c r="F1021">
        <v>96</v>
      </c>
      <c r="G1021">
        <v>92</v>
      </c>
      <c r="H1021">
        <v>29</v>
      </c>
      <c r="I1021">
        <v>21</v>
      </c>
      <c r="J1021">
        <v>44</v>
      </c>
      <c r="K1021">
        <v>52</v>
      </c>
      <c r="L1021">
        <v>44</v>
      </c>
      <c r="M1021">
        <v>53</v>
      </c>
      <c r="N1021">
        <v>54</v>
      </c>
      <c r="O1021">
        <v>82</v>
      </c>
      <c r="P1021">
        <v>2</v>
      </c>
      <c r="Q1021">
        <v>42</v>
      </c>
      <c r="R1021">
        <v>11</v>
      </c>
      <c r="V1021" s="64"/>
      <c r="W1021" s="64"/>
      <c r="X1021" s="64"/>
      <c r="Y1021" s="64"/>
      <c r="Z1021" s="64"/>
      <c r="AA1021" s="64"/>
      <c r="AB1021" s="64"/>
      <c r="AC1021" s="64"/>
    </row>
    <row r="1022" spans="1:29" x14ac:dyDescent="0.25">
      <c r="A1022" t="s">
        <v>290</v>
      </c>
      <c r="B1022" s="55">
        <v>44866</v>
      </c>
      <c r="C1022" s="55">
        <v>44867</v>
      </c>
      <c r="D1022" t="s">
        <v>30</v>
      </c>
      <c r="E1022">
        <v>4572</v>
      </c>
      <c r="F1022">
        <v>40</v>
      </c>
      <c r="G1022">
        <v>34</v>
      </c>
      <c r="H1022">
        <v>13</v>
      </c>
      <c r="I1022">
        <v>17</v>
      </c>
      <c r="J1022">
        <v>25</v>
      </c>
      <c r="K1022">
        <v>23</v>
      </c>
      <c r="L1022">
        <v>22</v>
      </c>
      <c r="M1022">
        <v>20</v>
      </c>
      <c r="N1022">
        <v>24</v>
      </c>
      <c r="O1022">
        <v>31</v>
      </c>
      <c r="P1022">
        <v>5</v>
      </c>
      <c r="Q1022">
        <v>24</v>
      </c>
      <c r="R1022">
        <v>6</v>
      </c>
      <c r="V1022" s="64"/>
      <c r="W1022" s="64"/>
      <c r="X1022" s="64"/>
      <c r="Y1022" s="64"/>
      <c r="Z1022" s="64"/>
      <c r="AA1022" s="64"/>
      <c r="AB1022" s="64"/>
      <c r="AC1022" s="64"/>
    </row>
    <row r="1023" spans="1:29" x14ac:dyDescent="0.25">
      <c r="A1023" t="s">
        <v>290</v>
      </c>
      <c r="B1023" s="55">
        <v>44866</v>
      </c>
      <c r="C1023" s="55">
        <v>44867</v>
      </c>
      <c r="D1023" t="s">
        <v>29</v>
      </c>
      <c r="E1023">
        <v>8152</v>
      </c>
      <c r="F1023">
        <v>90</v>
      </c>
      <c r="G1023">
        <v>88</v>
      </c>
      <c r="H1023">
        <v>53</v>
      </c>
      <c r="I1023">
        <v>71</v>
      </c>
      <c r="J1023">
        <v>74</v>
      </c>
      <c r="K1023">
        <v>81</v>
      </c>
      <c r="L1023">
        <v>67</v>
      </c>
      <c r="M1023">
        <v>72</v>
      </c>
      <c r="N1023">
        <v>71</v>
      </c>
      <c r="O1023">
        <v>87</v>
      </c>
      <c r="P1023">
        <v>2</v>
      </c>
      <c r="Q1023">
        <v>57</v>
      </c>
      <c r="R1023">
        <v>32</v>
      </c>
      <c r="V1023" s="64"/>
      <c r="W1023" s="64"/>
      <c r="X1023" s="64"/>
      <c r="Y1023" s="64"/>
      <c r="Z1023" s="64"/>
      <c r="AA1023" s="64"/>
      <c r="AB1023" s="64"/>
      <c r="AC1023" s="64"/>
    </row>
    <row r="1024" spans="1:29" x14ac:dyDescent="0.25">
      <c r="A1024" t="s">
        <v>290</v>
      </c>
      <c r="B1024" s="55">
        <v>44866</v>
      </c>
      <c r="C1024" s="55">
        <v>44867</v>
      </c>
      <c r="D1024" t="s">
        <v>27</v>
      </c>
      <c r="E1024">
        <v>6618</v>
      </c>
      <c r="F1024">
        <v>80</v>
      </c>
      <c r="G1024">
        <v>77</v>
      </c>
      <c r="H1024">
        <v>33</v>
      </c>
      <c r="I1024">
        <v>29</v>
      </c>
      <c r="J1024">
        <v>71</v>
      </c>
      <c r="K1024">
        <v>73</v>
      </c>
      <c r="L1024">
        <v>44</v>
      </c>
      <c r="M1024">
        <v>44</v>
      </c>
      <c r="N1024">
        <v>52</v>
      </c>
      <c r="O1024">
        <v>76</v>
      </c>
      <c r="P1024">
        <v>2</v>
      </c>
      <c r="Q1024">
        <v>59</v>
      </c>
      <c r="R1024">
        <v>18</v>
      </c>
      <c r="V1024" s="64"/>
      <c r="W1024" s="64"/>
      <c r="X1024" s="64"/>
      <c r="Y1024" s="64"/>
      <c r="Z1024" s="64"/>
      <c r="AA1024" s="64"/>
      <c r="AB1024" s="64"/>
      <c r="AC1024" s="64"/>
    </row>
    <row r="1025" spans="1:29" x14ac:dyDescent="0.25">
      <c r="A1025" t="s">
        <v>290</v>
      </c>
      <c r="B1025" s="55">
        <v>44866</v>
      </c>
      <c r="C1025" s="55">
        <v>44867</v>
      </c>
      <c r="D1025" t="s">
        <v>26</v>
      </c>
      <c r="E1025">
        <v>7211</v>
      </c>
      <c r="F1025">
        <v>56</v>
      </c>
      <c r="G1025">
        <v>50</v>
      </c>
      <c r="H1025">
        <v>19</v>
      </c>
      <c r="I1025">
        <v>41</v>
      </c>
      <c r="J1025">
        <v>44</v>
      </c>
      <c r="K1025">
        <v>38</v>
      </c>
      <c r="L1025">
        <v>26</v>
      </c>
      <c r="M1025">
        <v>29</v>
      </c>
      <c r="N1025">
        <v>29</v>
      </c>
      <c r="O1025">
        <v>45</v>
      </c>
      <c r="P1025">
        <v>36</v>
      </c>
      <c r="Q1025">
        <v>32</v>
      </c>
      <c r="R1025">
        <v>11</v>
      </c>
      <c r="V1025" s="64"/>
      <c r="W1025" s="64"/>
      <c r="X1025" s="64"/>
      <c r="Y1025" s="64"/>
      <c r="Z1025" s="64"/>
      <c r="AA1025" s="64"/>
      <c r="AB1025" s="64"/>
      <c r="AC1025" s="64"/>
    </row>
    <row r="1026" spans="1:29" x14ac:dyDescent="0.25">
      <c r="A1026" t="s">
        <v>290</v>
      </c>
      <c r="B1026" s="55">
        <v>44866</v>
      </c>
      <c r="C1026" s="55">
        <v>44867</v>
      </c>
      <c r="D1026" t="s">
        <v>1</v>
      </c>
      <c r="E1026">
        <v>15735</v>
      </c>
      <c r="F1026">
        <v>117</v>
      </c>
      <c r="G1026">
        <v>109</v>
      </c>
      <c r="H1026">
        <v>57</v>
      </c>
      <c r="I1026">
        <v>76</v>
      </c>
      <c r="J1026">
        <v>84</v>
      </c>
      <c r="K1026">
        <v>96</v>
      </c>
      <c r="L1026">
        <v>70</v>
      </c>
      <c r="M1026">
        <v>84</v>
      </c>
      <c r="N1026">
        <v>81</v>
      </c>
      <c r="O1026">
        <v>106</v>
      </c>
      <c r="P1026">
        <v>10</v>
      </c>
      <c r="Q1026">
        <v>75</v>
      </c>
      <c r="R1026">
        <v>42</v>
      </c>
      <c r="V1026" s="64"/>
      <c r="W1026" s="64"/>
      <c r="X1026" s="64"/>
      <c r="Y1026" s="64"/>
      <c r="Z1026" s="64"/>
      <c r="AA1026" s="64"/>
      <c r="AB1026" s="64"/>
      <c r="AC1026" s="64"/>
    </row>
    <row r="1027" spans="1:29" x14ac:dyDescent="0.25">
      <c r="A1027" t="s">
        <v>290</v>
      </c>
      <c r="B1027" s="55">
        <v>44866</v>
      </c>
      <c r="C1027" s="55">
        <v>44867</v>
      </c>
      <c r="D1027" t="s">
        <v>148</v>
      </c>
      <c r="E1027">
        <v>3951</v>
      </c>
      <c r="F1027">
        <v>23</v>
      </c>
      <c r="G1027">
        <v>22</v>
      </c>
      <c r="H1027">
        <v>15</v>
      </c>
      <c r="I1027">
        <v>17</v>
      </c>
      <c r="J1027">
        <v>18</v>
      </c>
      <c r="K1027">
        <v>16</v>
      </c>
      <c r="L1027">
        <v>16</v>
      </c>
      <c r="M1027">
        <v>16</v>
      </c>
      <c r="N1027">
        <v>16</v>
      </c>
      <c r="O1027">
        <v>22</v>
      </c>
      <c r="P1027">
        <v>3</v>
      </c>
      <c r="Q1027">
        <v>17</v>
      </c>
      <c r="R1027">
        <v>15</v>
      </c>
      <c r="V1027" s="64"/>
      <c r="W1027" s="64"/>
      <c r="X1027" s="64"/>
      <c r="Y1027" s="64"/>
      <c r="Z1027" s="64"/>
      <c r="AA1027" s="64"/>
      <c r="AB1027" s="64"/>
      <c r="AC1027" s="64"/>
    </row>
    <row r="1028" spans="1:29" x14ac:dyDescent="0.25">
      <c r="A1028" t="s">
        <v>290</v>
      </c>
      <c r="B1028" s="55">
        <v>44866</v>
      </c>
      <c r="C1028" s="55">
        <v>44867</v>
      </c>
      <c r="D1028" t="s">
        <v>121</v>
      </c>
      <c r="E1028">
        <v>4895</v>
      </c>
      <c r="F1028">
        <v>52</v>
      </c>
      <c r="G1028">
        <v>45</v>
      </c>
      <c r="H1028">
        <v>11</v>
      </c>
      <c r="I1028">
        <v>31</v>
      </c>
      <c r="J1028">
        <v>26</v>
      </c>
      <c r="K1028">
        <v>31</v>
      </c>
      <c r="L1028">
        <v>20</v>
      </c>
      <c r="M1028">
        <v>32</v>
      </c>
      <c r="N1028">
        <v>32</v>
      </c>
      <c r="O1028">
        <v>42</v>
      </c>
      <c r="P1028">
        <v>8</v>
      </c>
      <c r="Q1028">
        <v>18</v>
      </c>
      <c r="R1028">
        <v>6</v>
      </c>
      <c r="V1028" s="64"/>
      <c r="W1028" s="64"/>
      <c r="X1028" s="64"/>
      <c r="Y1028" s="64"/>
      <c r="Z1028" s="64"/>
      <c r="AA1028" s="64"/>
      <c r="AB1028" s="64"/>
      <c r="AC1028" s="64"/>
    </row>
    <row r="1029" spans="1:29" x14ac:dyDescent="0.25">
      <c r="A1029" t="s">
        <v>290</v>
      </c>
      <c r="B1029" s="55">
        <v>44866</v>
      </c>
      <c r="C1029" s="55">
        <v>44867</v>
      </c>
      <c r="D1029" t="s">
        <v>15</v>
      </c>
      <c r="E1029">
        <v>5409</v>
      </c>
      <c r="F1029">
        <v>45</v>
      </c>
      <c r="G1029">
        <v>40</v>
      </c>
      <c r="H1029">
        <v>11</v>
      </c>
      <c r="I1029">
        <v>15</v>
      </c>
      <c r="J1029">
        <v>23</v>
      </c>
      <c r="K1029">
        <v>22</v>
      </c>
      <c r="L1029">
        <v>18</v>
      </c>
      <c r="M1029">
        <v>15</v>
      </c>
      <c r="N1029">
        <v>15</v>
      </c>
      <c r="O1029">
        <v>39</v>
      </c>
      <c r="P1029">
        <v>11</v>
      </c>
      <c r="Q1029">
        <v>16</v>
      </c>
      <c r="R1029">
        <v>4</v>
      </c>
      <c r="V1029" s="64"/>
      <c r="W1029" s="64"/>
      <c r="X1029" s="64"/>
      <c r="Y1029" s="64"/>
      <c r="Z1029" s="64"/>
      <c r="AA1029" s="64"/>
      <c r="AB1029" s="64"/>
      <c r="AC1029" s="64"/>
    </row>
    <row r="1030" spans="1:29" x14ac:dyDescent="0.25">
      <c r="A1030" t="s">
        <v>290</v>
      </c>
      <c r="B1030" s="55">
        <v>44866</v>
      </c>
      <c r="C1030" s="55">
        <v>44867</v>
      </c>
      <c r="D1030" t="s">
        <v>0</v>
      </c>
      <c r="E1030">
        <v>5991</v>
      </c>
      <c r="F1030">
        <v>47</v>
      </c>
      <c r="G1030">
        <v>44</v>
      </c>
      <c r="H1030">
        <v>18</v>
      </c>
      <c r="I1030">
        <v>39</v>
      </c>
      <c r="J1030">
        <v>39</v>
      </c>
      <c r="K1030">
        <v>26</v>
      </c>
      <c r="L1030">
        <v>25</v>
      </c>
      <c r="M1030">
        <v>29</v>
      </c>
      <c r="N1030">
        <v>28</v>
      </c>
      <c r="O1030">
        <v>41</v>
      </c>
      <c r="P1030">
        <v>37</v>
      </c>
      <c r="Q1030">
        <v>26</v>
      </c>
      <c r="R1030">
        <v>12</v>
      </c>
      <c r="V1030" s="64"/>
      <c r="W1030" s="64"/>
      <c r="X1030" s="64"/>
      <c r="Y1030" s="64"/>
      <c r="Z1030" s="64"/>
      <c r="AA1030" s="64"/>
      <c r="AB1030" s="64"/>
      <c r="AC1030" s="64"/>
    </row>
    <row r="1031" spans="1:29" x14ac:dyDescent="0.25">
      <c r="A1031" t="s">
        <v>290</v>
      </c>
      <c r="B1031" s="55">
        <v>44866</v>
      </c>
      <c r="C1031" s="55">
        <v>44867</v>
      </c>
      <c r="D1031" t="s">
        <v>20</v>
      </c>
      <c r="E1031">
        <v>15573</v>
      </c>
      <c r="F1031">
        <v>127</v>
      </c>
      <c r="G1031">
        <v>110</v>
      </c>
      <c r="H1031">
        <v>67</v>
      </c>
      <c r="I1031">
        <v>71</v>
      </c>
      <c r="J1031">
        <v>81</v>
      </c>
      <c r="K1031">
        <v>105</v>
      </c>
      <c r="L1031">
        <v>77</v>
      </c>
      <c r="M1031">
        <v>101</v>
      </c>
      <c r="N1031">
        <v>79</v>
      </c>
      <c r="O1031">
        <v>100</v>
      </c>
      <c r="P1031">
        <v>32</v>
      </c>
      <c r="Q1031">
        <v>74</v>
      </c>
      <c r="R1031">
        <v>54</v>
      </c>
      <c r="V1031" s="64"/>
      <c r="W1031" s="64"/>
      <c r="X1031" s="64"/>
      <c r="Y1031" s="64"/>
      <c r="Z1031" s="64"/>
      <c r="AA1031" s="64"/>
      <c r="AB1031" s="64"/>
      <c r="AC1031" s="64"/>
    </row>
    <row r="1032" spans="1:29" x14ac:dyDescent="0.25">
      <c r="A1032" t="s">
        <v>290</v>
      </c>
      <c r="B1032" s="55">
        <v>44866</v>
      </c>
      <c r="C1032" s="55">
        <v>44867</v>
      </c>
      <c r="D1032" t="s">
        <v>11</v>
      </c>
      <c r="E1032">
        <v>9604</v>
      </c>
      <c r="F1032">
        <v>87</v>
      </c>
      <c r="G1032">
        <v>82</v>
      </c>
      <c r="H1032">
        <v>49</v>
      </c>
      <c r="I1032">
        <v>47</v>
      </c>
      <c r="J1032">
        <v>61</v>
      </c>
      <c r="K1032">
        <v>66</v>
      </c>
      <c r="L1032">
        <v>59</v>
      </c>
      <c r="M1032">
        <v>58</v>
      </c>
      <c r="N1032">
        <v>54</v>
      </c>
      <c r="O1032">
        <v>79</v>
      </c>
      <c r="P1032">
        <v>28</v>
      </c>
      <c r="Q1032">
        <v>59</v>
      </c>
      <c r="R1032">
        <v>41</v>
      </c>
      <c r="V1032" s="64"/>
      <c r="W1032" s="64"/>
      <c r="X1032" s="64"/>
      <c r="Y1032" s="64"/>
      <c r="Z1032" s="64"/>
      <c r="AA1032" s="64"/>
      <c r="AB1032" s="64"/>
      <c r="AC1032" s="64"/>
    </row>
    <row r="1033" spans="1:29" x14ac:dyDescent="0.25">
      <c r="A1033" t="s">
        <v>290</v>
      </c>
      <c r="B1033" s="55">
        <v>44866</v>
      </c>
      <c r="C1033" s="55">
        <v>44867</v>
      </c>
      <c r="D1033" t="s">
        <v>8</v>
      </c>
      <c r="E1033">
        <v>14568</v>
      </c>
      <c r="F1033">
        <v>183</v>
      </c>
      <c r="G1033">
        <v>174</v>
      </c>
      <c r="H1033">
        <v>40</v>
      </c>
      <c r="I1033">
        <v>52</v>
      </c>
      <c r="J1033">
        <v>84</v>
      </c>
      <c r="K1033">
        <v>90</v>
      </c>
      <c r="L1033">
        <v>65</v>
      </c>
      <c r="M1033">
        <v>89</v>
      </c>
      <c r="N1033">
        <v>89</v>
      </c>
      <c r="O1033">
        <v>152</v>
      </c>
      <c r="P1033">
        <v>18</v>
      </c>
      <c r="Q1033">
        <v>45</v>
      </c>
      <c r="R1033">
        <v>13</v>
      </c>
      <c r="V1033" s="64"/>
      <c r="W1033" s="64"/>
      <c r="X1033" s="64"/>
      <c r="Y1033" s="64"/>
      <c r="Z1033" s="64"/>
      <c r="AA1033" s="64"/>
      <c r="AB1033" s="64"/>
      <c r="AC1033" s="64"/>
    </row>
    <row r="1034" spans="1:29" x14ac:dyDescent="0.25">
      <c r="A1034" t="s">
        <v>290</v>
      </c>
      <c r="B1034" s="55">
        <v>44866</v>
      </c>
      <c r="C1034" s="55">
        <v>44867</v>
      </c>
      <c r="D1034" t="s">
        <v>7</v>
      </c>
      <c r="E1034">
        <v>9742</v>
      </c>
      <c r="F1034">
        <v>133</v>
      </c>
      <c r="G1034">
        <v>106</v>
      </c>
      <c r="H1034">
        <v>43</v>
      </c>
      <c r="I1034">
        <v>51</v>
      </c>
      <c r="J1034">
        <v>78</v>
      </c>
      <c r="K1034">
        <v>77</v>
      </c>
      <c r="L1034">
        <v>57</v>
      </c>
      <c r="M1034">
        <v>74</v>
      </c>
      <c r="N1034">
        <v>71</v>
      </c>
      <c r="O1034">
        <v>94</v>
      </c>
      <c r="P1034">
        <v>13</v>
      </c>
      <c r="Q1034">
        <v>46</v>
      </c>
      <c r="R1034">
        <v>26</v>
      </c>
      <c r="V1034" s="64"/>
      <c r="W1034" s="64"/>
      <c r="X1034" s="64"/>
      <c r="Y1034" s="64"/>
      <c r="Z1034" s="64"/>
      <c r="AA1034" s="64"/>
      <c r="AB1034" s="64"/>
      <c r="AC1034" s="64"/>
    </row>
    <row r="1035" spans="1:29" x14ac:dyDescent="0.25">
      <c r="A1035" t="s">
        <v>290</v>
      </c>
      <c r="B1035" s="55">
        <v>44866</v>
      </c>
      <c r="C1035" s="55">
        <v>44867</v>
      </c>
      <c r="D1035" t="s">
        <v>2</v>
      </c>
      <c r="E1035">
        <v>6321</v>
      </c>
      <c r="F1035">
        <v>47</v>
      </c>
      <c r="G1035">
        <v>43</v>
      </c>
      <c r="H1035">
        <v>19</v>
      </c>
      <c r="I1035">
        <v>24</v>
      </c>
      <c r="J1035">
        <v>29</v>
      </c>
      <c r="K1035">
        <v>28</v>
      </c>
      <c r="L1035">
        <v>23</v>
      </c>
      <c r="M1035">
        <v>28</v>
      </c>
      <c r="N1035">
        <v>25</v>
      </c>
      <c r="O1035">
        <v>40</v>
      </c>
      <c r="P1035">
        <v>7</v>
      </c>
      <c r="Q1035">
        <v>12</v>
      </c>
      <c r="R1035">
        <v>10</v>
      </c>
      <c r="V1035" s="64"/>
      <c r="W1035" s="64"/>
      <c r="X1035" s="64"/>
      <c r="Y1035" s="64"/>
      <c r="Z1035" s="64"/>
      <c r="AA1035" s="64"/>
      <c r="AB1035" s="64"/>
      <c r="AC1035" s="64"/>
    </row>
    <row r="1036" spans="1:29" x14ac:dyDescent="0.25">
      <c r="A1036" t="s">
        <v>290</v>
      </c>
      <c r="B1036" s="55">
        <v>44866</v>
      </c>
      <c r="C1036" s="55">
        <v>44867</v>
      </c>
      <c r="D1036" t="s">
        <v>25</v>
      </c>
      <c r="E1036">
        <v>4368</v>
      </c>
      <c r="F1036">
        <v>31</v>
      </c>
      <c r="G1036">
        <v>30</v>
      </c>
      <c r="H1036">
        <v>20</v>
      </c>
      <c r="I1036">
        <v>23</v>
      </c>
      <c r="J1036">
        <v>27</v>
      </c>
      <c r="K1036">
        <v>27</v>
      </c>
      <c r="L1036">
        <v>22</v>
      </c>
      <c r="M1036">
        <v>26</v>
      </c>
      <c r="N1036">
        <v>26</v>
      </c>
      <c r="O1036">
        <v>29</v>
      </c>
      <c r="P1036">
        <v>3</v>
      </c>
      <c r="Q1036">
        <v>24</v>
      </c>
      <c r="R1036">
        <v>17</v>
      </c>
      <c r="V1036" s="64"/>
      <c r="W1036" s="64"/>
      <c r="X1036" s="64"/>
      <c r="Y1036" s="64"/>
      <c r="Z1036" s="64"/>
      <c r="AA1036" s="64"/>
      <c r="AB1036" s="64"/>
      <c r="AC1036" s="64"/>
    </row>
    <row r="1037" spans="1:29" x14ac:dyDescent="0.25">
      <c r="A1037" s="4" t="s">
        <v>290</v>
      </c>
      <c r="B1037" s="59">
        <v>44866</v>
      </c>
      <c r="C1037" s="59">
        <v>44867</v>
      </c>
      <c r="D1037" s="5" t="s">
        <v>24</v>
      </c>
      <c r="E1037" s="5">
        <v>21171</v>
      </c>
      <c r="F1037" s="5">
        <v>128</v>
      </c>
      <c r="G1037" s="5">
        <v>125</v>
      </c>
      <c r="H1037" s="5">
        <v>54</v>
      </c>
      <c r="I1037" s="5">
        <v>108</v>
      </c>
      <c r="J1037" s="5">
        <v>117</v>
      </c>
      <c r="K1037" s="5">
        <v>118</v>
      </c>
      <c r="L1037" s="5">
        <v>74</v>
      </c>
      <c r="M1037" s="5">
        <v>74</v>
      </c>
      <c r="N1037" s="5">
        <v>72</v>
      </c>
      <c r="O1037" s="5">
        <v>120</v>
      </c>
      <c r="P1037" s="58">
        <v>102</v>
      </c>
      <c r="Q1037" s="58">
        <v>31</v>
      </c>
      <c r="R1037" s="58">
        <v>16</v>
      </c>
      <c r="S1037" s="58"/>
      <c r="T1037" s="58"/>
      <c r="U1037" s="58"/>
      <c r="V1037" s="64"/>
      <c r="W1037" s="64"/>
      <c r="X1037" s="64"/>
      <c r="Y1037" s="64"/>
      <c r="Z1037" s="64"/>
      <c r="AA1037" s="64"/>
      <c r="AB1037" s="64"/>
      <c r="AC1037" s="64"/>
    </row>
    <row r="1038" spans="1:29" x14ac:dyDescent="0.25">
      <c r="A1038" s="60" t="s">
        <v>290</v>
      </c>
      <c r="B1038" s="61">
        <v>44866</v>
      </c>
      <c r="C1038" s="61">
        <v>44867</v>
      </c>
      <c r="D1038" s="60" t="s">
        <v>95</v>
      </c>
      <c r="E1038" s="60">
        <v>27562</v>
      </c>
      <c r="F1038" s="60">
        <v>249</v>
      </c>
      <c r="G1038" s="60">
        <v>237</v>
      </c>
      <c r="H1038" s="60">
        <v>91</v>
      </c>
      <c r="I1038" s="60">
        <v>86</v>
      </c>
      <c r="J1038" s="60">
        <v>117</v>
      </c>
      <c r="K1038" s="60">
        <v>144</v>
      </c>
      <c r="L1038" s="60">
        <v>139</v>
      </c>
      <c r="M1038" s="60">
        <v>138</v>
      </c>
      <c r="N1038" s="60">
        <v>138</v>
      </c>
      <c r="O1038" s="60">
        <v>215</v>
      </c>
      <c r="P1038" s="60">
        <v>2</v>
      </c>
      <c r="Q1038" s="60">
        <v>107</v>
      </c>
      <c r="R1038" s="60">
        <v>26</v>
      </c>
      <c r="S1038" s="60"/>
      <c r="T1038" s="60"/>
      <c r="U1038" s="60"/>
      <c r="V1038" s="63"/>
      <c r="W1038" s="64"/>
      <c r="X1038" s="64"/>
      <c r="Y1038" s="64"/>
      <c r="Z1038" s="64"/>
      <c r="AA1038" s="64"/>
      <c r="AB1038" s="64"/>
      <c r="AC1038" s="64"/>
    </row>
    <row r="1039" spans="1:29" x14ac:dyDescent="0.25">
      <c r="A1039" s="60" t="s">
        <v>290</v>
      </c>
      <c r="B1039" s="61">
        <v>44896</v>
      </c>
      <c r="C1039" s="61">
        <v>44897</v>
      </c>
      <c r="D1039" s="60" t="s">
        <v>24</v>
      </c>
      <c r="E1039" s="60">
        <v>21203</v>
      </c>
      <c r="F1039" s="60">
        <v>128</v>
      </c>
      <c r="G1039" s="60">
        <v>125</v>
      </c>
      <c r="H1039" s="60">
        <v>58</v>
      </c>
      <c r="I1039" s="60">
        <v>114</v>
      </c>
      <c r="J1039" s="60">
        <v>121</v>
      </c>
      <c r="K1039" s="60">
        <v>120</v>
      </c>
      <c r="L1039" s="60">
        <v>77</v>
      </c>
      <c r="M1039" s="60">
        <v>80</v>
      </c>
      <c r="N1039" s="60">
        <v>78</v>
      </c>
      <c r="O1039" s="60">
        <v>122</v>
      </c>
      <c r="P1039" s="60">
        <v>108</v>
      </c>
      <c r="Q1039" s="60">
        <v>34</v>
      </c>
      <c r="R1039" s="60">
        <v>17</v>
      </c>
      <c r="S1039" s="60"/>
      <c r="T1039" s="60"/>
      <c r="U1039" s="60"/>
      <c r="V1039" s="63"/>
      <c r="W1039" s="64"/>
      <c r="X1039" s="64"/>
      <c r="Y1039" s="64"/>
      <c r="Z1039" s="64"/>
      <c r="AA1039" s="64"/>
      <c r="AB1039" s="64"/>
      <c r="AC1039" s="64"/>
    </row>
    <row r="1040" spans="1:29" x14ac:dyDescent="0.25">
      <c r="A1040" s="60" t="s">
        <v>290</v>
      </c>
      <c r="B1040" s="61">
        <v>44896</v>
      </c>
      <c r="C1040" s="61">
        <v>44897</v>
      </c>
      <c r="D1040" s="60" t="s">
        <v>144</v>
      </c>
      <c r="E1040" s="60">
        <v>5357</v>
      </c>
      <c r="F1040" s="60">
        <v>33</v>
      </c>
      <c r="G1040" s="60">
        <v>33</v>
      </c>
      <c r="H1040" s="60">
        <v>21</v>
      </c>
      <c r="I1040" s="60">
        <v>17</v>
      </c>
      <c r="J1040" s="60">
        <v>28</v>
      </c>
      <c r="K1040" s="60">
        <v>26</v>
      </c>
      <c r="L1040" s="60">
        <v>24</v>
      </c>
      <c r="M1040" s="60">
        <v>25</v>
      </c>
      <c r="N1040" s="60">
        <v>25</v>
      </c>
      <c r="O1040" s="60">
        <v>33</v>
      </c>
      <c r="P1040" s="60">
        <v>10</v>
      </c>
      <c r="Q1040" s="60">
        <v>11</v>
      </c>
      <c r="R1040" s="60">
        <v>7</v>
      </c>
      <c r="S1040" s="60"/>
      <c r="T1040" s="60"/>
      <c r="U1040" s="60"/>
      <c r="V1040" s="63"/>
      <c r="W1040" s="64"/>
      <c r="X1040" s="64"/>
      <c r="Y1040" s="64"/>
      <c r="Z1040" s="64"/>
      <c r="AA1040" s="64"/>
      <c r="AB1040" s="64"/>
      <c r="AC1040" s="64"/>
    </row>
    <row r="1041" spans="1:29" x14ac:dyDescent="0.25">
      <c r="A1041" s="60" t="s">
        <v>290</v>
      </c>
      <c r="B1041" s="61">
        <v>44896</v>
      </c>
      <c r="C1041" s="61">
        <v>44897</v>
      </c>
      <c r="D1041" s="60" t="s">
        <v>72</v>
      </c>
      <c r="E1041" s="60">
        <v>3262</v>
      </c>
      <c r="F1041" s="60">
        <v>27</v>
      </c>
      <c r="G1041" s="60">
        <v>26</v>
      </c>
      <c r="H1041" s="60">
        <v>14</v>
      </c>
      <c r="I1041" s="60">
        <v>25</v>
      </c>
      <c r="J1041" s="60">
        <v>21</v>
      </c>
      <c r="K1041" s="60">
        <v>18</v>
      </c>
      <c r="L1041" s="60">
        <v>15</v>
      </c>
      <c r="M1041" s="60">
        <v>16</v>
      </c>
      <c r="N1041" s="60">
        <v>15</v>
      </c>
      <c r="O1041" s="60">
        <v>23</v>
      </c>
      <c r="P1041" s="60">
        <v>11</v>
      </c>
      <c r="Q1041" s="60">
        <v>14</v>
      </c>
      <c r="R1041" s="60">
        <v>8</v>
      </c>
      <c r="S1041" s="60"/>
      <c r="T1041" s="60"/>
      <c r="U1041" s="60"/>
      <c r="V1041" s="63"/>
      <c r="W1041" s="64"/>
      <c r="X1041" s="64"/>
      <c r="Y1041" s="64"/>
      <c r="Z1041" s="64"/>
      <c r="AA1041" s="64"/>
      <c r="AB1041" s="64"/>
      <c r="AC1041" s="64"/>
    </row>
    <row r="1042" spans="1:29" x14ac:dyDescent="0.25">
      <c r="A1042" s="60" t="s">
        <v>290</v>
      </c>
      <c r="B1042" s="61">
        <v>44896</v>
      </c>
      <c r="C1042" s="61">
        <v>44897</v>
      </c>
      <c r="D1042" s="60" t="s">
        <v>94</v>
      </c>
      <c r="E1042" s="60">
        <v>19693</v>
      </c>
      <c r="F1042" s="60">
        <v>143</v>
      </c>
      <c r="G1042" s="60">
        <v>137</v>
      </c>
      <c r="H1042" s="60">
        <v>37</v>
      </c>
      <c r="I1042" s="60">
        <v>31</v>
      </c>
      <c r="J1042" s="60">
        <v>76</v>
      </c>
      <c r="K1042" s="60">
        <v>86</v>
      </c>
      <c r="L1042" s="60">
        <v>63</v>
      </c>
      <c r="M1042" s="60">
        <v>68</v>
      </c>
      <c r="N1042" s="60">
        <v>73</v>
      </c>
      <c r="O1042" s="60">
        <v>124</v>
      </c>
      <c r="P1042" s="60">
        <v>18</v>
      </c>
      <c r="Q1042" s="60">
        <v>71</v>
      </c>
      <c r="R1042" s="60">
        <v>11</v>
      </c>
      <c r="S1042" s="60"/>
      <c r="T1042" s="60"/>
      <c r="U1042" s="60"/>
      <c r="V1042" s="63"/>
      <c r="W1042" s="64"/>
      <c r="X1042" s="64"/>
      <c r="Y1042" s="64"/>
      <c r="Z1042" s="64"/>
      <c r="AA1042" s="64"/>
      <c r="AB1042" s="64"/>
      <c r="AC1042" s="64"/>
    </row>
    <row r="1043" spans="1:29" x14ac:dyDescent="0.25">
      <c r="A1043" s="60" t="s">
        <v>290</v>
      </c>
      <c r="B1043" s="61">
        <v>44896</v>
      </c>
      <c r="C1043" s="61">
        <v>44897</v>
      </c>
      <c r="D1043" s="60" t="s">
        <v>93</v>
      </c>
      <c r="E1043" s="60">
        <v>9574</v>
      </c>
      <c r="F1043" s="60">
        <v>112</v>
      </c>
      <c r="G1043" s="60">
        <v>111</v>
      </c>
      <c r="H1043" s="60">
        <v>22</v>
      </c>
      <c r="I1043" s="60">
        <v>55</v>
      </c>
      <c r="J1043" s="60">
        <v>70</v>
      </c>
      <c r="K1043" s="60">
        <v>66</v>
      </c>
      <c r="L1043" s="60">
        <v>47</v>
      </c>
      <c r="M1043" s="60">
        <v>55</v>
      </c>
      <c r="N1043" s="60">
        <v>54</v>
      </c>
      <c r="O1043" s="60">
        <v>101</v>
      </c>
      <c r="P1043" s="60">
        <v>25</v>
      </c>
      <c r="Q1043" s="60">
        <v>72</v>
      </c>
      <c r="R1043" s="60">
        <v>9</v>
      </c>
      <c r="S1043" s="60"/>
      <c r="T1043" s="60"/>
      <c r="U1043" s="60"/>
      <c r="V1043" s="63"/>
      <c r="W1043" s="64"/>
      <c r="X1043" s="64"/>
      <c r="Y1043" s="64"/>
      <c r="Z1043" s="64"/>
      <c r="AA1043" s="64"/>
      <c r="AB1043" s="64"/>
      <c r="AC1043" s="64"/>
    </row>
    <row r="1044" spans="1:29" x14ac:dyDescent="0.25">
      <c r="A1044" s="60" t="s">
        <v>290</v>
      </c>
      <c r="B1044" s="61">
        <v>44896</v>
      </c>
      <c r="C1044" s="61">
        <v>44897</v>
      </c>
      <c r="D1044" s="60" t="s">
        <v>91</v>
      </c>
      <c r="E1044" s="60">
        <v>9743</v>
      </c>
      <c r="F1044" s="60">
        <v>51</v>
      </c>
      <c r="G1044" s="60">
        <v>39</v>
      </c>
      <c r="H1044" s="60">
        <v>16</v>
      </c>
      <c r="I1044" s="60">
        <v>24</v>
      </c>
      <c r="J1044" s="60">
        <v>27</v>
      </c>
      <c r="K1044" s="60">
        <v>33</v>
      </c>
      <c r="L1044" s="60">
        <v>22</v>
      </c>
      <c r="M1044" s="60">
        <v>29</v>
      </c>
      <c r="N1044" s="60">
        <v>27</v>
      </c>
      <c r="O1044" s="60">
        <v>39</v>
      </c>
      <c r="P1044" s="60">
        <v>2</v>
      </c>
      <c r="Q1044" s="60">
        <v>18</v>
      </c>
      <c r="R1044" s="60">
        <v>11</v>
      </c>
      <c r="S1044" s="60"/>
      <c r="T1044" s="60"/>
      <c r="U1044" s="60"/>
      <c r="V1044" s="63"/>
      <c r="W1044" s="64"/>
      <c r="X1044" s="64"/>
      <c r="Y1044" s="64"/>
      <c r="Z1044" s="64"/>
      <c r="AA1044" s="64"/>
      <c r="AB1044" s="64"/>
      <c r="AC1044" s="64"/>
    </row>
    <row r="1045" spans="1:29" x14ac:dyDescent="0.25">
      <c r="A1045" s="60" t="s">
        <v>290</v>
      </c>
      <c r="B1045" s="61">
        <v>44896</v>
      </c>
      <c r="C1045" s="61">
        <v>44897</v>
      </c>
      <c r="D1045" s="60" t="s">
        <v>89</v>
      </c>
      <c r="E1045" s="60">
        <v>5247</v>
      </c>
      <c r="F1045" s="60">
        <v>39</v>
      </c>
      <c r="G1045" s="60">
        <v>31</v>
      </c>
      <c r="H1045" s="60">
        <v>13</v>
      </c>
      <c r="I1045" s="60">
        <v>17</v>
      </c>
      <c r="J1045" s="60">
        <v>24</v>
      </c>
      <c r="K1045" s="60">
        <v>28</v>
      </c>
      <c r="L1045" s="60">
        <v>21</v>
      </c>
      <c r="M1045" s="60">
        <v>21</v>
      </c>
      <c r="N1045" s="60">
        <v>20</v>
      </c>
      <c r="O1045" s="60">
        <v>29</v>
      </c>
      <c r="P1045" s="60">
        <v>9</v>
      </c>
      <c r="Q1045" s="60">
        <v>28</v>
      </c>
      <c r="R1045" s="60">
        <v>9</v>
      </c>
      <c r="S1045" s="60"/>
      <c r="T1045" s="60"/>
      <c r="U1045" s="60"/>
      <c r="V1045" s="63"/>
      <c r="W1045" s="64"/>
      <c r="X1045" s="64"/>
      <c r="Y1045" s="64"/>
      <c r="Z1045" s="64"/>
      <c r="AA1045" s="64"/>
      <c r="AB1045" s="64"/>
      <c r="AC1045" s="64"/>
    </row>
    <row r="1046" spans="1:29" x14ac:dyDescent="0.25">
      <c r="A1046" s="60" t="s">
        <v>290</v>
      </c>
      <c r="B1046" s="61">
        <v>44896</v>
      </c>
      <c r="C1046" s="61">
        <v>44897</v>
      </c>
      <c r="D1046" s="60" t="s">
        <v>87</v>
      </c>
      <c r="E1046" s="60">
        <v>2915</v>
      </c>
      <c r="F1046" s="60">
        <v>16</v>
      </c>
      <c r="G1046" s="60">
        <v>15</v>
      </c>
      <c r="H1046" s="60">
        <v>5</v>
      </c>
      <c r="I1046" s="60">
        <v>9</v>
      </c>
      <c r="J1046" s="60">
        <v>9</v>
      </c>
      <c r="K1046" s="60">
        <v>10</v>
      </c>
      <c r="L1046" s="60">
        <v>11</v>
      </c>
      <c r="M1046" s="60">
        <v>9</v>
      </c>
      <c r="N1046" s="60">
        <v>10</v>
      </c>
      <c r="O1046" s="60">
        <v>14</v>
      </c>
      <c r="P1046" s="60">
        <v>4</v>
      </c>
      <c r="Q1046" s="60">
        <v>11</v>
      </c>
      <c r="R1046" s="60">
        <v>3</v>
      </c>
      <c r="S1046" s="60"/>
      <c r="T1046" s="60"/>
      <c r="U1046" s="60"/>
      <c r="V1046" s="63"/>
      <c r="W1046" s="64"/>
      <c r="X1046" s="64"/>
      <c r="Y1046" s="64"/>
      <c r="Z1046" s="64"/>
      <c r="AA1046" s="64"/>
      <c r="AB1046" s="64"/>
      <c r="AC1046" s="64"/>
    </row>
    <row r="1047" spans="1:29" x14ac:dyDescent="0.25">
      <c r="A1047" s="60" t="s">
        <v>290</v>
      </c>
      <c r="B1047" s="61">
        <v>44896</v>
      </c>
      <c r="C1047" s="61">
        <v>44897</v>
      </c>
      <c r="D1047" s="60" t="s">
        <v>86</v>
      </c>
      <c r="E1047" s="60">
        <v>6067</v>
      </c>
      <c r="F1047" s="60">
        <v>45</v>
      </c>
      <c r="G1047" s="60">
        <v>35</v>
      </c>
      <c r="H1047" s="60">
        <v>16</v>
      </c>
      <c r="I1047" s="60">
        <v>26</v>
      </c>
      <c r="J1047" s="60">
        <v>27</v>
      </c>
      <c r="K1047" s="60">
        <v>26</v>
      </c>
      <c r="L1047" s="60">
        <v>22</v>
      </c>
      <c r="M1047" s="60">
        <v>18</v>
      </c>
      <c r="N1047" s="60">
        <v>20</v>
      </c>
      <c r="O1047" s="60">
        <v>32</v>
      </c>
      <c r="P1047" s="60">
        <v>10</v>
      </c>
      <c r="Q1047" s="60">
        <v>14</v>
      </c>
      <c r="R1047" s="60">
        <v>9</v>
      </c>
      <c r="S1047" s="60"/>
      <c r="T1047" s="60"/>
      <c r="U1047" s="60"/>
      <c r="V1047" s="63"/>
      <c r="W1047" s="64"/>
      <c r="X1047" s="64"/>
      <c r="Y1047" s="64"/>
      <c r="Z1047" s="64"/>
      <c r="AA1047" s="64"/>
      <c r="AB1047" s="64"/>
      <c r="AC1047" s="64"/>
    </row>
    <row r="1048" spans="1:29" x14ac:dyDescent="0.25">
      <c r="A1048" s="60" t="s">
        <v>290</v>
      </c>
      <c r="B1048" s="61">
        <v>44896</v>
      </c>
      <c r="C1048" s="61">
        <v>44897</v>
      </c>
      <c r="D1048" s="60" t="s">
        <v>84</v>
      </c>
      <c r="E1048" s="60">
        <v>4657</v>
      </c>
      <c r="F1048" s="60">
        <v>46</v>
      </c>
      <c r="G1048" s="60">
        <v>43</v>
      </c>
      <c r="H1048" s="60">
        <v>20</v>
      </c>
      <c r="I1048" s="60">
        <v>28</v>
      </c>
      <c r="J1048" s="60">
        <v>38</v>
      </c>
      <c r="K1048" s="60">
        <v>40</v>
      </c>
      <c r="L1048" s="60">
        <v>31</v>
      </c>
      <c r="M1048" s="60">
        <v>31</v>
      </c>
      <c r="N1048" s="60">
        <v>30</v>
      </c>
      <c r="O1048" s="60">
        <v>42</v>
      </c>
      <c r="P1048" s="60">
        <v>15</v>
      </c>
      <c r="Q1048" s="60">
        <v>19</v>
      </c>
      <c r="R1048" s="60">
        <v>10</v>
      </c>
      <c r="S1048" s="60"/>
      <c r="T1048" s="60"/>
      <c r="U1048" s="60"/>
      <c r="V1048" s="63"/>
      <c r="W1048" s="64"/>
      <c r="X1048" s="64"/>
      <c r="Y1048" s="64"/>
      <c r="Z1048" s="64"/>
      <c r="AA1048" s="64"/>
      <c r="AB1048" s="64"/>
      <c r="AC1048" s="64"/>
    </row>
    <row r="1049" spans="1:29" x14ac:dyDescent="0.25">
      <c r="A1049" s="60" t="s">
        <v>290</v>
      </c>
      <c r="B1049" s="61">
        <v>44896</v>
      </c>
      <c r="C1049" s="61">
        <v>44897</v>
      </c>
      <c r="D1049" s="60" t="s">
        <v>79</v>
      </c>
      <c r="E1049" s="60">
        <v>5903</v>
      </c>
      <c r="F1049" s="60">
        <v>31</v>
      </c>
      <c r="G1049" s="60">
        <v>27</v>
      </c>
      <c r="H1049" s="60">
        <v>15</v>
      </c>
      <c r="I1049" s="60">
        <v>20</v>
      </c>
      <c r="J1049" s="60">
        <v>22</v>
      </c>
      <c r="K1049" s="60">
        <v>21</v>
      </c>
      <c r="L1049" s="60">
        <v>20</v>
      </c>
      <c r="M1049" s="60">
        <v>17</v>
      </c>
      <c r="N1049" s="60">
        <v>17</v>
      </c>
      <c r="O1049" s="60">
        <v>25</v>
      </c>
      <c r="P1049" s="60">
        <v>5</v>
      </c>
      <c r="Q1049" s="60">
        <v>22</v>
      </c>
      <c r="R1049" s="60">
        <v>12</v>
      </c>
      <c r="S1049" s="60"/>
      <c r="T1049" s="60"/>
      <c r="U1049" s="60"/>
      <c r="V1049" s="63"/>
      <c r="W1049" s="64"/>
      <c r="X1049" s="64"/>
      <c r="Y1049" s="64"/>
      <c r="Z1049" s="64"/>
      <c r="AA1049" s="64"/>
      <c r="AB1049" s="64"/>
      <c r="AC1049" s="64"/>
    </row>
    <row r="1050" spans="1:29" x14ac:dyDescent="0.25">
      <c r="A1050" s="60" t="s">
        <v>290</v>
      </c>
      <c r="B1050" s="61">
        <v>44896</v>
      </c>
      <c r="C1050" s="61">
        <v>44897</v>
      </c>
      <c r="D1050" s="60" t="s">
        <v>77</v>
      </c>
      <c r="E1050" s="60">
        <v>7135</v>
      </c>
      <c r="F1050" s="60">
        <v>78</v>
      </c>
      <c r="G1050" s="60">
        <v>77</v>
      </c>
      <c r="H1050" s="60">
        <v>26</v>
      </c>
      <c r="I1050" s="60">
        <v>54</v>
      </c>
      <c r="J1050" s="60">
        <v>52</v>
      </c>
      <c r="K1050" s="60">
        <v>46</v>
      </c>
      <c r="L1050" s="60">
        <v>36</v>
      </c>
      <c r="M1050" s="60">
        <v>42</v>
      </c>
      <c r="N1050" s="60">
        <v>44</v>
      </c>
      <c r="O1050" s="60">
        <v>72</v>
      </c>
      <c r="P1050" s="60">
        <v>22</v>
      </c>
      <c r="Q1050" s="60">
        <v>15</v>
      </c>
      <c r="R1050" s="60">
        <v>7</v>
      </c>
      <c r="S1050" s="60"/>
      <c r="T1050" s="60"/>
      <c r="U1050" s="60"/>
      <c r="V1050" s="63"/>
      <c r="W1050" s="64"/>
      <c r="X1050" s="64"/>
      <c r="Y1050" s="64"/>
      <c r="Z1050" s="64"/>
      <c r="AA1050" s="64"/>
      <c r="AB1050" s="64"/>
      <c r="AC1050" s="64"/>
    </row>
    <row r="1051" spans="1:29" x14ac:dyDescent="0.25">
      <c r="A1051" s="60" t="s">
        <v>290</v>
      </c>
      <c r="B1051" s="61">
        <v>44896</v>
      </c>
      <c r="C1051" s="61">
        <v>44897</v>
      </c>
      <c r="D1051" s="60" t="s">
        <v>51</v>
      </c>
      <c r="E1051" s="60">
        <v>9645</v>
      </c>
      <c r="F1051" s="60">
        <v>66</v>
      </c>
      <c r="G1051" s="60">
        <v>65</v>
      </c>
      <c r="H1051" s="60">
        <v>18</v>
      </c>
      <c r="I1051" s="60">
        <v>35</v>
      </c>
      <c r="J1051" s="60">
        <v>40</v>
      </c>
      <c r="K1051" s="60">
        <v>42</v>
      </c>
      <c r="L1051" s="60">
        <v>27</v>
      </c>
      <c r="M1051" s="60">
        <v>35</v>
      </c>
      <c r="N1051" s="60">
        <v>37</v>
      </c>
      <c r="O1051" s="60">
        <v>64</v>
      </c>
      <c r="P1051" s="60">
        <v>2</v>
      </c>
      <c r="Q1051" s="60">
        <v>47</v>
      </c>
      <c r="R1051" s="60">
        <v>12</v>
      </c>
      <c r="S1051" s="60"/>
      <c r="T1051" s="60"/>
      <c r="U1051" s="60"/>
      <c r="V1051" s="63"/>
      <c r="W1051" s="64"/>
      <c r="X1051" s="64"/>
      <c r="Y1051" s="64"/>
      <c r="Z1051" s="64"/>
      <c r="AA1051" s="64"/>
      <c r="AB1051" s="64"/>
      <c r="AC1051" s="64"/>
    </row>
    <row r="1052" spans="1:29" x14ac:dyDescent="0.25">
      <c r="A1052" s="60" t="s">
        <v>290</v>
      </c>
      <c r="B1052" s="61">
        <v>44896</v>
      </c>
      <c r="C1052" s="61">
        <v>44897</v>
      </c>
      <c r="D1052" s="60" t="s">
        <v>0</v>
      </c>
      <c r="E1052" s="60">
        <v>6003</v>
      </c>
      <c r="F1052" s="60">
        <v>46</v>
      </c>
      <c r="G1052" s="60">
        <v>43</v>
      </c>
      <c r="H1052" s="60">
        <v>18</v>
      </c>
      <c r="I1052" s="60">
        <v>39</v>
      </c>
      <c r="J1052" s="60">
        <v>38</v>
      </c>
      <c r="K1052" s="60">
        <v>27</v>
      </c>
      <c r="L1052" s="60">
        <v>24</v>
      </c>
      <c r="M1052" s="60">
        <v>30</v>
      </c>
      <c r="N1052" s="60">
        <v>30</v>
      </c>
      <c r="O1052" s="60">
        <v>40</v>
      </c>
      <c r="P1052" s="60">
        <v>36</v>
      </c>
      <c r="Q1052" s="60">
        <v>26</v>
      </c>
      <c r="R1052" s="60">
        <v>12</v>
      </c>
      <c r="S1052" s="60"/>
      <c r="T1052" s="60"/>
      <c r="U1052" s="60"/>
      <c r="V1052" s="63"/>
      <c r="W1052" s="64"/>
      <c r="X1052" s="64"/>
      <c r="Y1052" s="64"/>
      <c r="Z1052" s="64"/>
      <c r="AA1052" s="64"/>
      <c r="AB1052" s="64"/>
      <c r="AC1052" s="64"/>
    </row>
    <row r="1053" spans="1:29" x14ac:dyDescent="0.25">
      <c r="A1053" s="60" t="s">
        <v>290</v>
      </c>
      <c r="B1053" s="61">
        <v>44896</v>
      </c>
      <c r="C1053" s="61">
        <v>44897</v>
      </c>
      <c r="D1053" s="60" t="s">
        <v>68</v>
      </c>
      <c r="E1053" s="60">
        <v>5889</v>
      </c>
      <c r="F1053" s="60">
        <v>46</v>
      </c>
      <c r="G1053" s="60">
        <v>30</v>
      </c>
      <c r="H1053" s="60">
        <v>18</v>
      </c>
      <c r="I1053" s="60">
        <v>16</v>
      </c>
      <c r="J1053" s="60">
        <v>24</v>
      </c>
      <c r="K1053" s="60">
        <v>25</v>
      </c>
      <c r="L1053" s="60">
        <v>22</v>
      </c>
      <c r="M1053" s="60">
        <v>22</v>
      </c>
      <c r="N1053" s="60">
        <v>22</v>
      </c>
      <c r="O1053" s="60">
        <v>28</v>
      </c>
      <c r="P1053" s="60">
        <v>4</v>
      </c>
      <c r="Q1053" s="60">
        <v>17</v>
      </c>
      <c r="R1053" s="60">
        <v>9</v>
      </c>
      <c r="S1053" s="60"/>
      <c r="T1053" s="60"/>
      <c r="U1053" s="60"/>
      <c r="V1053" s="63"/>
      <c r="W1053" s="64"/>
      <c r="X1053" s="64"/>
      <c r="Y1053" s="64"/>
      <c r="Z1053" s="64"/>
      <c r="AA1053" s="64"/>
      <c r="AB1053" s="64"/>
      <c r="AC1053" s="64"/>
    </row>
    <row r="1054" spans="1:29" x14ac:dyDescent="0.25">
      <c r="A1054" s="60" t="s">
        <v>290</v>
      </c>
      <c r="B1054" s="61">
        <v>44896</v>
      </c>
      <c r="C1054" s="61">
        <v>44897</v>
      </c>
      <c r="D1054" s="60" t="s">
        <v>67</v>
      </c>
      <c r="E1054" s="60">
        <v>6445</v>
      </c>
      <c r="F1054" s="60">
        <v>51</v>
      </c>
      <c r="G1054" s="60">
        <v>47</v>
      </c>
      <c r="H1054" s="60">
        <v>36</v>
      </c>
      <c r="I1054" s="60">
        <v>44</v>
      </c>
      <c r="J1054" s="60">
        <v>46</v>
      </c>
      <c r="K1054" s="60">
        <v>43</v>
      </c>
      <c r="L1054" s="60">
        <v>40</v>
      </c>
      <c r="M1054" s="60">
        <v>40</v>
      </c>
      <c r="N1054" s="60">
        <v>41</v>
      </c>
      <c r="O1054" s="60">
        <v>47</v>
      </c>
      <c r="P1054" s="60">
        <v>38</v>
      </c>
      <c r="Q1054" s="60">
        <v>43</v>
      </c>
      <c r="R1054" s="60">
        <v>33</v>
      </c>
      <c r="S1054" s="60"/>
      <c r="T1054" s="60"/>
      <c r="U1054" s="60"/>
      <c r="V1054" s="63"/>
      <c r="W1054" s="64"/>
      <c r="X1054" s="64"/>
      <c r="Y1054" s="64"/>
      <c r="Z1054" s="64"/>
      <c r="AA1054" s="64"/>
      <c r="AB1054" s="64"/>
      <c r="AC1054" s="64"/>
    </row>
    <row r="1055" spans="1:29" x14ac:dyDescent="0.25">
      <c r="A1055" s="60" t="s">
        <v>290</v>
      </c>
      <c r="B1055" s="61">
        <v>44896</v>
      </c>
      <c r="C1055" s="61">
        <v>44897</v>
      </c>
      <c r="D1055" s="60" t="s">
        <v>64</v>
      </c>
      <c r="E1055" s="60">
        <v>13768</v>
      </c>
      <c r="F1055" s="60">
        <v>71</v>
      </c>
      <c r="G1055" s="60">
        <v>63</v>
      </c>
      <c r="H1055" s="60">
        <v>42</v>
      </c>
      <c r="I1055" s="60">
        <v>47</v>
      </c>
      <c r="J1055" s="60">
        <v>51</v>
      </c>
      <c r="K1055" s="60">
        <v>55</v>
      </c>
      <c r="L1055" s="60">
        <v>47</v>
      </c>
      <c r="M1055" s="60">
        <v>49</v>
      </c>
      <c r="N1055" s="60">
        <v>50</v>
      </c>
      <c r="O1055" s="60">
        <v>60</v>
      </c>
      <c r="P1055" s="60">
        <v>33</v>
      </c>
      <c r="Q1055" s="60">
        <v>50</v>
      </c>
      <c r="R1055" s="60">
        <v>39</v>
      </c>
      <c r="S1055" s="60"/>
      <c r="T1055" s="60"/>
      <c r="U1055" s="60"/>
      <c r="V1055" s="63"/>
      <c r="W1055" s="64"/>
      <c r="X1055" s="64"/>
      <c r="Y1055" s="64"/>
      <c r="Z1055" s="64"/>
      <c r="AA1055" s="64"/>
      <c r="AB1055" s="64"/>
      <c r="AC1055" s="64"/>
    </row>
    <row r="1056" spans="1:29" x14ac:dyDescent="0.25">
      <c r="A1056" s="60" t="s">
        <v>290</v>
      </c>
      <c r="B1056" s="61">
        <v>44896</v>
      </c>
      <c r="C1056" s="61">
        <v>44897</v>
      </c>
      <c r="D1056" s="60" t="s">
        <v>63</v>
      </c>
      <c r="E1056" s="60">
        <v>20445</v>
      </c>
      <c r="F1056" s="60">
        <v>158</v>
      </c>
      <c r="G1056" s="60">
        <v>148</v>
      </c>
      <c r="H1056" s="60">
        <v>65</v>
      </c>
      <c r="I1056" s="60">
        <v>85</v>
      </c>
      <c r="J1056" s="60">
        <v>116</v>
      </c>
      <c r="K1056" s="60">
        <v>122</v>
      </c>
      <c r="L1056" s="60">
        <v>97</v>
      </c>
      <c r="M1056" s="60">
        <v>116</v>
      </c>
      <c r="N1056" s="60">
        <v>104</v>
      </c>
      <c r="O1056" s="60">
        <v>138</v>
      </c>
      <c r="P1056" s="60">
        <v>12</v>
      </c>
      <c r="Q1056" s="60">
        <v>72</v>
      </c>
      <c r="R1056" s="60">
        <v>36</v>
      </c>
      <c r="S1056" s="60"/>
      <c r="T1056" s="60"/>
      <c r="U1056" s="60"/>
      <c r="V1056" s="63"/>
      <c r="W1056" s="64"/>
      <c r="X1056" s="64"/>
      <c r="Y1056" s="64"/>
      <c r="Z1056" s="64"/>
      <c r="AA1056" s="64"/>
      <c r="AB1056" s="64"/>
      <c r="AC1056" s="64"/>
    </row>
    <row r="1057" spans="1:29" x14ac:dyDescent="0.25">
      <c r="A1057" s="60" t="s">
        <v>290</v>
      </c>
      <c r="B1057" s="61">
        <v>44896</v>
      </c>
      <c r="C1057" s="61">
        <v>44897</v>
      </c>
      <c r="D1057" s="60" t="s">
        <v>61</v>
      </c>
      <c r="E1057" s="60">
        <v>3913</v>
      </c>
      <c r="F1057" s="60">
        <v>29</v>
      </c>
      <c r="G1057" s="60">
        <v>28</v>
      </c>
      <c r="H1057" s="60">
        <v>12</v>
      </c>
      <c r="I1057" s="60">
        <v>20</v>
      </c>
      <c r="J1057" s="60">
        <v>28</v>
      </c>
      <c r="K1057" s="60">
        <v>28</v>
      </c>
      <c r="L1057" s="60">
        <v>15</v>
      </c>
      <c r="M1057" s="60">
        <v>15</v>
      </c>
      <c r="N1057" s="60">
        <v>18</v>
      </c>
      <c r="O1057" s="60">
        <v>25</v>
      </c>
      <c r="P1057" s="60">
        <v>10</v>
      </c>
      <c r="Q1057" s="60">
        <v>13</v>
      </c>
      <c r="R1057" s="60">
        <v>5</v>
      </c>
      <c r="S1057" s="60"/>
      <c r="T1057" s="60"/>
      <c r="U1057" s="60"/>
      <c r="V1057" s="63"/>
      <c r="W1057" s="64"/>
      <c r="X1057" s="64"/>
      <c r="Y1057" s="64"/>
      <c r="Z1057" s="64"/>
      <c r="AA1057" s="64"/>
      <c r="AB1057" s="64"/>
      <c r="AC1057" s="64"/>
    </row>
    <row r="1058" spans="1:29" x14ac:dyDescent="0.25">
      <c r="A1058" s="60" t="s">
        <v>290</v>
      </c>
      <c r="B1058" s="61">
        <v>44896</v>
      </c>
      <c r="C1058" s="61">
        <v>44897</v>
      </c>
      <c r="D1058" s="60" t="s">
        <v>60</v>
      </c>
      <c r="E1058" s="60">
        <v>17350</v>
      </c>
      <c r="F1058" s="60">
        <v>117</v>
      </c>
      <c r="G1058" s="60">
        <v>103</v>
      </c>
      <c r="H1058" s="60">
        <v>40</v>
      </c>
      <c r="I1058" s="60">
        <v>61</v>
      </c>
      <c r="J1058" s="60">
        <v>61</v>
      </c>
      <c r="K1058" s="60">
        <v>74</v>
      </c>
      <c r="L1058" s="60">
        <v>59</v>
      </c>
      <c r="M1058" s="60">
        <v>77</v>
      </c>
      <c r="N1058" s="60">
        <v>70</v>
      </c>
      <c r="O1058" s="60">
        <v>95</v>
      </c>
      <c r="P1058" s="60">
        <v>5</v>
      </c>
      <c r="Q1058" s="60">
        <v>101</v>
      </c>
      <c r="R1058" s="60">
        <v>35</v>
      </c>
      <c r="S1058" s="60"/>
      <c r="T1058" s="60"/>
      <c r="U1058" s="60"/>
      <c r="V1058" s="63"/>
      <c r="W1058" s="64"/>
      <c r="X1058" s="64"/>
      <c r="Y1058" s="64"/>
      <c r="Z1058" s="64"/>
      <c r="AA1058" s="64"/>
      <c r="AB1058" s="64"/>
      <c r="AC1058" s="64"/>
    </row>
    <row r="1059" spans="1:29" x14ac:dyDescent="0.25">
      <c r="A1059" s="60" t="s">
        <v>290</v>
      </c>
      <c r="B1059" s="61">
        <v>44896</v>
      </c>
      <c r="C1059" s="61">
        <v>44897</v>
      </c>
      <c r="D1059" s="60" t="s">
        <v>116</v>
      </c>
      <c r="E1059" s="60">
        <v>5096</v>
      </c>
      <c r="F1059" s="60">
        <v>56</v>
      </c>
      <c r="G1059" s="60">
        <v>54</v>
      </c>
      <c r="H1059" s="60">
        <v>43</v>
      </c>
      <c r="I1059" s="60">
        <v>45</v>
      </c>
      <c r="J1059" s="60">
        <v>50</v>
      </c>
      <c r="K1059" s="60">
        <v>48</v>
      </c>
      <c r="L1059" s="60">
        <v>45</v>
      </c>
      <c r="M1059" s="60">
        <v>47</v>
      </c>
      <c r="N1059" s="60">
        <v>46</v>
      </c>
      <c r="O1059" s="60">
        <v>54</v>
      </c>
      <c r="P1059" s="60">
        <v>16</v>
      </c>
      <c r="Q1059" s="60">
        <v>49</v>
      </c>
      <c r="R1059" s="60">
        <v>41</v>
      </c>
      <c r="S1059" s="60"/>
      <c r="T1059" s="60"/>
      <c r="U1059" s="60"/>
      <c r="V1059" s="63"/>
      <c r="W1059" s="64"/>
      <c r="X1059" s="64"/>
      <c r="Y1059" s="64"/>
      <c r="Z1059" s="64"/>
      <c r="AA1059" s="64"/>
      <c r="AB1059" s="64"/>
      <c r="AC1059" s="64"/>
    </row>
    <row r="1060" spans="1:29" x14ac:dyDescent="0.25">
      <c r="A1060" s="60" t="s">
        <v>290</v>
      </c>
      <c r="B1060" s="61">
        <v>44896</v>
      </c>
      <c r="C1060" s="61">
        <v>44897</v>
      </c>
      <c r="D1060" s="60" t="s">
        <v>58</v>
      </c>
      <c r="E1060" s="60">
        <v>6876</v>
      </c>
      <c r="F1060" s="60">
        <v>59</v>
      </c>
      <c r="G1060" s="60">
        <v>49</v>
      </c>
      <c r="H1060" s="60">
        <v>33</v>
      </c>
      <c r="I1060" s="60">
        <v>36</v>
      </c>
      <c r="J1060" s="60">
        <v>35</v>
      </c>
      <c r="K1060" s="60">
        <v>37</v>
      </c>
      <c r="L1060" s="60">
        <v>36</v>
      </c>
      <c r="M1060" s="60">
        <v>42</v>
      </c>
      <c r="N1060" s="60">
        <v>36</v>
      </c>
      <c r="O1060" s="60">
        <v>46</v>
      </c>
      <c r="P1060" s="60">
        <v>2</v>
      </c>
      <c r="Q1060" s="60">
        <v>38</v>
      </c>
      <c r="R1060" s="60">
        <v>33</v>
      </c>
      <c r="S1060" s="60"/>
      <c r="T1060" s="60"/>
      <c r="U1060" s="60"/>
      <c r="V1060" s="63"/>
      <c r="W1060" s="64"/>
      <c r="X1060" s="64"/>
      <c r="Y1060" s="64"/>
      <c r="Z1060" s="64"/>
      <c r="AA1060" s="64"/>
      <c r="AB1060" s="64"/>
      <c r="AC1060" s="64"/>
    </row>
    <row r="1061" spans="1:29" x14ac:dyDescent="0.25">
      <c r="A1061" s="60" t="s">
        <v>290</v>
      </c>
      <c r="B1061" s="61">
        <v>44896</v>
      </c>
      <c r="C1061" s="61">
        <v>44897</v>
      </c>
      <c r="D1061" s="60" t="s">
        <v>118</v>
      </c>
      <c r="E1061" s="60">
        <v>8728</v>
      </c>
      <c r="F1061" s="60">
        <v>73</v>
      </c>
      <c r="G1061" s="60">
        <v>63</v>
      </c>
      <c r="H1061" s="60">
        <v>33</v>
      </c>
      <c r="I1061" s="60">
        <v>54</v>
      </c>
      <c r="J1061" s="60">
        <v>54</v>
      </c>
      <c r="K1061" s="60">
        <v>49</v>
      </c>
      <c r="L1061" s="60">
        <v>45</v>
      </c>
      <c r="M1061" s="60">
        <v>42</v>
      </c>
      <c r="N1061" s="60">
        <v>42</v>
      </c>
      <c r="O1061" s="60">
        <v>60</v>
      </c>
      <c r="P1061" s="60">
        <v>28</v>
      </c>
      <c r="Q1061" s="60">
        <v>32</v>
      </c>
      <c r="R1061" s="60">
        <v>22</v>
      </c>
      <c r="S1061" s="60"/>
      <c r="T1061" s="60"/>
      <c r="U1061" s="60"/>
      <c r="V1061" s="63"/>
      <c r="W1061" s="64"/>
      <c r="X1061" s="64"/>
      <c r="Y1061" s="64"/>
      <c r="Z1061" s="64"/>
      <c r="AA1061" s="64"/>
      <c r="AB1061" s="64"/>
      <c r="AC1061" s="64"/>
    </row>
    <row r="1062" spans="1:29" x14ac:dyDescent="0.25">
      <c r="A1062" s="60" t="s">
        <v>290</v>
      </c>
      <c r="B1062" s="61">
        <v>44896</v>
      </c>
      <c r="C1062" s="61">
        <v>44897</v>
      </c>
      <c r="D1062" s="60" t="s">
        <v>57</v>
      </c>
      <c r="E1062" s="60">
        <v>11377</v>
      </c>
      <c r="F1062" s="60">
        <v>92</v>
      </c>
      <c r="G1062" s="60">
        <v>82</v>
      </c>
      <c r="H1062" s="60">
        <v>18</v>
      </c>
      <c r="I1062" s="60">
        <v>44</v>
      </c>
      <c r="J1062" s="60">
        <v>49</v>
      </c>
      <c r="K1062" s="60">
        <v>55</v>
      </c>
      <c r="L1062" s="60">
        <v>39</v>
      </c>
      <c r="M1062" s="60">
        <v>45</v>
      </c>
      <c r="N1062" s="60">
        <v>42</v>
      </c>
      <c r="O1062" s="60">
        <v>75</v>
      </c>
      <c r="P1062" s="60">
        <v>22</v>
      </c>
      <c r="Q1062" s="60">
        <v>20</v>
      </c>
      <c r="R1062" s="60">
        <v>7</v>
      </c>
      <c r="S1062" s="60"/>
      <c r="T1062" s="60"/>
      <c r="U1062" s="60"/>
      <c r="V1062" s="63"/>
      <c r="W1062" s="64"/>
      <c r="X1062" s="64"/>
      <c r="Y1062" s="64"/>
      <c r="Z1062" s="64"/>
      <c r="AA1062" s="64"/>
      <c r="AB1062" s="64"/>
      <c r="AC1062" s="64"/>
    </row>
    <row r="1063" spans="1:29" x14ac:dyDescent="0.25">
      <c r="A1063" s="60" t="s">
        <v>290</v>
      </c>
      <c r="B1063" s="61">
        <v>44896</v>
      </c>
      <c r="C1063" s="61">
        <v>44897</v>
      </c>
      <c r="D1063" s="60" t="s">
        <v>52</v>
      </c>
      <c r="E1063" s="60">
        <v>5789</v>
      </c>
      <c r="F1063" s="60">
        <v>36</v>
      </c>
      <c r="G1063" s="60">
        <v>32</v>
      </c>
      <c r="H1063" s="60">
        <v>26</v>
      </c>
      <c r="I1063" s="60">
        <v>29</v>
      </c>
      <c r="J1063" s="60">
        <v>30</v>
      </c>
      <c r="K1063" s="60">
        <v>32</v>
      </c>
      <c r="L1063" s="60">
        <v>28</v>
      </c>
      <c r="M1063" s="60">
        <v>27</v>
      </c>
      <c r="N1063" s="60">
        <v>28</v>
      </c>
      <c r="O1063" s="60">
        <v>32</v>
      </c>
      <c r="P1063" s="60">
        <v>15</v>
      </c>
      <c r="Q1063" s="60">
        <v>28</v>
      </c>
      <c r="R1063" s="60">
        <v>24</v>
      </c>
      <c r="S1063" s="60"/>
      <c r="T1063" s="60"/>
      <c r="U1063" s="60"/>
      <c r="V1063" s="63"/>
      <c r="W1063" s="64"/>
      <c r="X1063" s="64"/>
      <c r="Y1063" s="64"/>
      <c r="Z1063" s="64"/>
      <c r="AA1063" s="64"/>
      <c r="AB1063" s="64"/>
      <c r="AC1063" s="64"/>
    </row>
    <row r="1064" spans="1:29" x14ac:dyDescent="0.25">
      <c r="A1064" s="60" t="s">
        <v>290</v>
      </c>
      <c r="B1064" s="61">
        <v>44896</v>
      </c>
      <c r="C1064" s="61">
        <v>44897</v>
      </c>
      <c r="D1064" s="60" t="s">
        <v>132</v>
      </c>
      <c r="E1064" s="60">
        <v>2132</v>
      </c>
      <c r="F1064" s="60">
        <v>18</v>
      </c>
      <c r="G1064" s="60">
        <v>18</v>
      </c>
      <c r="H1064" s="60">
        <v>9</v>
      </c>
      <c r="I1064" s="60">
        <v>9</v>
      </c>
      <c r="J1064" s="60">
        <v>10</v>
      </c>
      <c r="K1064" s="60">
        <v>13</v>
      </c>
      <c r="L1064" s="60">
        <v>13</v>
      </c>
      <c r="M1064" s="60">
        <v>14</v>
      </c>
      <c r="N1064" s="60">
        <v>13</v>
      </c>
      <c r="O1064" s="60">
        <v>17</v>
      </c>
      <c r="P1064" s="60">
        <v>5</v>
      </c>
      <c r="Q1064" s="60">
        <v>14</v>
      </c>
      <c r="R1064" s="60">
        <v>6</v>
      </c>
      <c r="S1064" s="60"/>
      <c r="T1064" s="60"/>
      <c r="U1064" s="60"/>
      <c r="V1064" s="63"/>
      <c r="W1064" s="64"/>
      <c r="X1064" s="64"/>
      <c r="Y1064" s="64"/>
      <c r="Z1064" s="64"/>
      <c r="AA1064" s="64"/>
      <c r="AB1064" s="64"/>
      <c r="AC1064" s="64"/>
    </row>
    <row r="1065" spans="1:29" x14ac:dyDescent="0.25">
      <c r="A1065" s="60" t="s">
        <v>290</v>
      </c>
      <c r="B1065" s="61">
        <v>44896</v>
      </c>
      <c r="C1065" s="61">
        <v>44897</v>
      </c>
      <c r="D1065" s="60" t="s">
        <v>76</v>
      </c>
      <c r="E1065" s="60">
        <v>4947</v>
      </c>
      <c r="F1065" s="60">
        <v>30</v>
      </c>
      <c r="G1065" s="60">
        <v>29</v>
      </c>
      <c r="H1065" s="60">
        <v>17</v>
      </c>
      <c r="I1065" s="60">
        <v>24</v>
      </c>
      <c r="J1065" s="60">
        <v>22</v>
      </c>
      <c r="K1065" s="60">
        <v>21</v>
      </c>
      <c r="L1065" s="60">
        <v>20</v>
      </c>
      <c r="M1065" s="60">
        <v>19</v>
      </c>
      <c r="N1065" s="60">
        <v>19</v>
      </c>
      <c r="O1065" s="60">
        <v>29</v>
      </c>
      <c r="P1065" s="60">
        <v>10</v>
      </c>
      <c r="Q1065" s="60">
        <v>18</v>
      </c>
      <c r="R1065" s="60">
        <v>14</v>
      </c>
      <c r="S1065" s="60"/>
      <c r="T1065" s="60"/>
      <c r="U1065" s="60"/>
      <c r="V1065" s="63"/>
      <c r="W1065" s="64"/>
      <c r="X1065" s="64"/>
      <c r="Y1065" s="64"/>
      <c r="Z1065" s="64"/>
      <c r="AA1065" s="64"/>
      <c r="AB1065" s="64"/>
      <c r="AC1065" s="64"/>
    </row>
    <row r="1066" spans="1:29" x14ac:dyDescent="0.25">
      <c r="A1066" s="60" t="s">
        <v>290</v>
      </c>
      <c r="B1066" s="61">
        <v>44896</v>
      </c>
      <c r="C1066" s="61">
        <v>44897</v>
      </c>
      <c r="D1066" s="60" t="s">
        <v>26</v>
      </c>
      <c r="E1066" s="60">
        <v>7294</v>
      </c>
      <c r="F1066" s="60">
        <v>57</v>
      </c>
      <c r="G1066" s="60">
        <v>51</v>
      </c>
      <c r="H1066" s="60">
        <v>20</v>
      </c>
      <c r="I1066" s="60">
        <v>41</v>
      </c>
      <c r="J1066" s="60">
        <v>45</v>
      </c>
      <c r="K1066" s="60">
        <v>39</v>
      </c>
      <c r="L1066" s="60">
        <v>27</v>
      </c>
      <c r="M1066" s="60">
        <v>34</v>
      </c>
      <c r="N1066" s="60">
        <v>33</v>
      </c>
      <c r="O1066" s="60">
        <v>46</v>
      </c>
      <c r="P1066" s="60">
        <v>36</v>
      </c>
      <c r="Q1066" s="60">
        <v>34</v>
      </c>
      <c r="R1066" s="60">
        <v>13</v>
      </c>
      <c r="S1066" s="60"/>
      <c r="T1066" s="60"/>
      <c r="U1066" s="60"/>
      <c r="V1066" s="63"/>
      <c r="W1066" s="64"/>
      <c r="X1066" s="64"/>
      <c r="Y1066" s="64"/>
      <c r="Z1066" s="64"/>
      <c r="AA1066" s="64"/>
      <c r="AB1066" s="64"/>
      <c r="AC1066" s="64"/>
    </row>
    <row r="1067" spans="1:29" x14ac:dyDescent="0.25">
      <c r="A1067" s="60" t="s">
        <v>290</v>
      </c>
      <c r="B1067" s="61">
        <v>44896</v>
      </c>
      <c r="C1067" s="61">
        <v>44897</v>
      </c>
      <c r="D1067" s="60" t="s">
        <v>48</v>
      </c>
      <c r="E1067" s="60">
        <v>9447</v>
      </c>
      <c r="F1067" s="60">
        <v>63</v>
      </c>
      <c r="G1067" s="60">
        <v>62</v>
      </c>
      <c r="H1067" s="60">
        <v>33</v>
      </c>
      <c r="I1067" s="60">
        <v>52</v>
      </c>
      <c r="J1067" s="60">
        <v>50</v>
      </c>
      <c r="K1067" s="60">
        <v>42</v>
      </c>
      <c r="L1067" s="60">
        <v>39</v>
      </c>
      <c r="M1067" s="60">
        <v>37</v>
      </c>
      <c r="N1067" s="60">
        <v>37</v>
      </c>
      <c r="O1067" s="60">
        <v>59</v>
      </c>
      <c r="P1067" s="60">
        <v>14</v>
      </c>
      <c r="Q1067" s="60">
        <v>21</v>
      </c>
      <c r="R1067" s="60">
        <v>18</v>
      </c>
      <c r="S1067" s="60"/>
      <c r="T1067" s="60"/>
      <c r="U1067" s="60"/>
      <c r="V1067" s="63"/>
      <c r="W1067" s="64"/>
      <c r="X1067" s="64"/>
      <c r="Y1067" s="64"/>
      <c r="Z1067" s="64"/>
      <c r="AA1067" s="64"/>
      <c r="AB1067" s="64"/>
      <c r="AC1067" s="64"/>
    </row>
    <row r="1068" spans="1:29" x14ac:dyDescent="0.25">
      <c r="A1068" s="60" t="s">
        <v>290</v>
      </c>
      <c r="B1068" s="61">
        <v>44896</v>
      </c>
      <c r="C1068" s="61">
        <v>44897</v>
      </c>
      <c r="D1068" s="60" t="s">
        <v>44</v>
      </c>
      <c r="E1068" s="60">
        <v>3576</v>
      </c>
      <c r="F1068" s="60">
        <v>46</v>
      </c>
      <c r="G1068" s="60">
        <v>39</v>
      </c>
      <c r="H1068" s="60">
        <v>20</v>
      </c>
      <c r="I1068" s="60">
        <v>23</v>
      </c>
      <c r="J1068" s="60">
        <v>27</v>
      </c>
      <c r="K1068" s="60">
        <v>27</v>
      </c>
      <c r="L1068" s="60">
        <v>24</v>
      </c>
      <c r="M1068" s="60">
        <v>38</v>
      </c>
      <c r="N1068" s="60">
        <v>25</v>
      </c>
      <c r="O1068" s="60">
        <v>35</v>
      </c>
      <c r="P1068" s="60">
        <v>2</v>
      </c>
      <c r="Q1068" s="60">
        <v>6</v>
      </c>
      <c r="R1068" s="60">
        <v>4</v>
      </c>
      <c r="S1068" s="60"/>
      <c r="T1068" s="60"/>
      <c r="U1068" s="60"/>
      <c r="V1068" s="63"/>
      <c r="W1068" s="64"/>
      <c r="X1068" s="64"/>
      <c r="Y1068" s="64"/>
      <c r="Z1068" s="64"/>
      <c r="AA1068" s="64"/>
      <c r="AB1068" s="64"/>
      <c r="AC1068" s="64"/>
    </row>
    <row r="1069" spans="1:29" x14ac:dyDescent="0.25">
      <c r="A1069" s="60" t="s">
        <v>290</v>
      </c>
      <c r="B1069" s="61">
        <v>44896</v>
      </c>
      <c r="C1069" s="61">
        <v>44897</v>
      </c>
      <c r="D1069" s="60" t="s">
        <v>42</v>
      </c>
      <c r="E1069" s="60">
        <v>3392</v>
      </c>
      <c r="F1069" s="60">
        <v>15</v>
      </c>
      <c r="G1069" s="60">
        <v>15</v>
      </c>
      <c r="H1069" s="60">
        <v>8</v>
      </c>
      <c r="I1069" s="60">
        <v>10</v>
      </c>
      <c r="J1069" s="60">
        <v>10</v>
      </c>
      <c r="K1069" s="60">
        <v>12</v>
      </c>
      <c r="L1069" s="60">
        <v>12</v>
      </c>
      <c r="M1069" s="60">
        <v>10</v>
      </c>
      <c r="N1069" s="60">
        <v>9</v>
      </c>
      <c r="O1069" s="60">
        <v>13</v>
      </c>
      <c r="P1069" s="60">
        <v>2</v>
      </c>
      <c r="Q1069" s="60">
        <v>8</v>
      </c>
      <c r="R1069" s="60">
        <v>6</v>
      </c>
      <c r="S1069" s="60"/>
      <c r="T1069" s="60"/>
      <c r="U1069" s="60"/>
      <c r="V1069" s="63"/>
      <c r="W1069" s="64"/>
      <c r="X1069" s="64"/>
      <c r="Y1069" s="64"/>
      <c r="Z1069" s="64"/>
      <c r="AA1069" s="64"/>
      <c r="AB1069" s="64"/>
      <c r="AC1069" s="64"/>
    </row>
    <row r="1070" spans="1:29" x14ac:dyDescent="0.25">
      <c r="A1070" s="60" t="s">
        <v>290</v>
      </c>
      <c r="B1070" s="61">
        <v>44896</v>
      </c>
      <c r="C1070" s="61">
        <v>44897</v>
      </c>
      <c r="D1070" s="60" t="s">
        <v>41</v>
      </c>
      <c r="E1070" s="60">
        <v>3141</v>
      </c>
      <c r="F1070" s="60">
        <v>23</v>
      </c>
      <c r="G1070" s="60">
        <v>20</v>
      </c>
      <c r="H1070" s="60">
        <v>6</v>
      </c>
      <c r="I1070" s="60">
        <v>11</v>
      </c>
      <c r="J1070" s="60">
        <v>13</v>
      </c>
      <c r="K1070" s="60">
        <v>13</v>
      </c>
      <c r="L1070" s="60">
        <v>12</v>
      </c>
      <c r="M1070" s="60">
        <v>9</v>
      </c>
      <c r="N1070" s="60">
        <v>9</v>
      </c>
      <c r="O1070" s="60">
        <v>18</v>
      </c>
      <c r="P1070" s="60">
        <v>2</v>
      </c>
      <c r="Q1070" s="60">
        <v>12</v>
      </c>
      <c r="R1070" s="60">
        <v>5</v>
      </c>
      <c r="S1070" s="60"/>
      <c r="T1070" s="60"/>
      <c r="U1070" s="60"/>
      <c r="V1070" s="63"/>
      <c r="W1070" s="64"/>
      <c r="X1070" s="64"/>
      <c r="Y1070" s="64"/>
      <c r="Z1070" s="64"/>
      <c r="AA1070" s="64"/>
      <c r="AB1070" s="64"/>
      <c r="AC1070" s="64"/>
    </row>
    <row r="1071" spans="1:29" x14ac:dyDescent="0.25">
      <c r="A1071" s="60" t="s">
        <v>290</v>
      </c>
      <c r="B1071" s="61">
        <v>44896</v>
      </c>
      <c r="C1071" s="61">
        <v>44897</v>
      </c>
      <c r="D1071" s="60" t="s">
        <v>35</v>
      </c>
      <c r="E1071" s="60">
        <v>10864</v>
      </c>
      <c r="F1071" s="60">
        <v>96</v>
      </c>
      <c r="G1071" s="60">
        <v>92</v>
      </c>
      <c r="H1071" s="60">
        <v>31</v>
      </c>
      <c r="I1071" s="60">
        <v>29</v>
      </c>
      <c r="J1071" s="60">
        <v>46</v>
      </c>
      <c r="K1071" s="60">
        <v>54</v>
      </c>
      <c r="L1071" s="60">
        <v>44</v>
      </c>
      <c r="M1071" s="60">
        <v>54</v>
      </c>
      <c r="N1071" s="60">
        <v>53</v>
      </c>
      <c r="O1071" s="60">
        <v>83</v>
      </c>
      <c r="P1071" s="60">
        <v>3</v>
      </c>
      <c r="Q1071" s="60">
        <v>49</v>
      </c>
      <c r="R1071" s="60">
        <v>13</v>
      </c>
      <c r="S1071" s="60"/>
      <c r="T1071" s="60"/>
      <c r="U1071" s="60"/>
      <c r="V1071" s="63"/>
      <c r="W1071" s="64"/>
      <c r="X1071" s="64"/>
      <c r="Y1071" s="64"/>
      <c r="Z1071" s="64"/>
      <c r="AA1071" s="64"/>
      <c r="AB1071" s="64"/>
      <c r="AC1071" s="64"/>
    </row>
    <row r="1072" spans="1:29" x14ac:dyDescent="0.25">
      <c r="A1072" s="60" t="s">
        <v>290</v>
      </c>
      <c r="B1072" s="61">
        <v>44896</v>
      </c>
      <c r="C1072" s="61">
        <v>44897</v>
      </c>
      <c r="D1072" s="60" t="s">
        <v>30</v>
      </c>
      <c r="E1072" s="60">
        <v>4595</v>
      </c>
      <c r="F1072" s="60">
        <v>38</v>
      </c>
      <c r="G1072" s="60">
        <v>32</v>
      </c>
      <c r="H1072" s="60">
        <v>17</v>
      </c>
      <c r="I1072" s="60">
        <v>21</v>
      </c>
      <c r="J1072" s="60">
        <v>26</v>
      </c>
      <c r="K1072" s="60">
        <v>25</v>
      </c>
      <c r="L1072" s="60">
        <v>24</v>
      </c>
      <c r="M1072" s="60">
        <v>21</v>
      </c>
      <c r="N1072" s="60">
        <v>25</v>
      </c>
      <c r="O1072" s="60">
        <v>30</v>
      </c>
      <c r="P1072" s="60">
        <v>9</v>
      </c>
      <c r="Q1072" s="60">
        <v>24</v>
      </c>
      <c r="R1072" s="60">
        <v>13</v>
      </c>
      <c r="S1072" s="60"/>
      <c r="T1072" s="60"/>
      <c r="U1072" s="60"/>
      <c r="V1072" s="63"/>
      <c r="W1072" s="64"/>
      <c r="X1072" s="64"/>
      <c r="Y1072" s="64"/>
      <c r="Z1072" s="64"/>
      <c r="AA1072" s="64"/>
      <c r="AB1072" s="64"/>
      <c r="AC1072" s="64"/>
    </row>
    <row r="1073" spans="1:29" x14ac:dyDescent="0.25">
      <c r="A1073" s="60" t="s">
        <v>290</v>
      </c>
      <c r="B1073" s="61">
        <v>44896</v>
      </c>
      <c r="C1073" s="61">
        <v>44897</v>
      </c>
      <c r="D1073" s="60" t="s">
        <v>29</v>
      </c>
      <c r="E1073" s="60">
        <v>8173</v>
      </c>
      <c r="F1073" s="60">
        <v>91</v>
      </c>
      <c r="G1073" s="60">
        <v>89</v>
      </c>
      <c r="H1073" s="60">
        <v>66</v>
      </c>
      <c r="I1073" s="60">
        <v>73</v>
      </c>
      <c r="J1073" s="60">
        <v>81</v>
      </c>
      <c r="K1073" s="60">
        <v>85</v>
      </c>
      <c r="L1073" s="60">
        <v>75</v>
      </c>
      <c r="M1073" s="60">
        <v>77</v>
      </c>
      <c r="N1073" s="60">
        <v>76</v>
      </c>
      <c r="O1073" s="60">
        <v>88</v>
      </c>
      <c r="P1073" s="60">
        <v>2</v>
      </c>
      <c r="Q1073" s="60">
        <v>79</v>
      </c>
      <c r="R1073" s="60">
        <v>61</v>
      </c>
      <c r="S1073" s="60"/>
      <c r="T1073" s="60"/>
      <c r="U1073" s="60"/>
      <c r="V1073" s="63"/>
      <c r="W1073" s="64"/>
      <c r="X1073" s="64"/>
      <c r="Y1073" s="64"/>
      <c r="Z1073" s="64"/>
      <c r="AA1073" s="64"/>
      <c r="AB1073" s="64"/>
      <c r="AC1073" s="64"/>
    </row>
    <row r="1074" spans="1:29" x14ac:dyDescent="0.25">
      <c r="A1074" s="60" t="s">
        <v>290</v>
      </c>
      <c r="B1074" s="61">
        <v>44896</v>
      </c>
      <c r="C1074" s="61">
        <v>44897</v>
      </c>
      <c r="D1074" s="60" t="s">
        <v>27</v>
      </c>
      <c r="E1074" s="60">
        <v>6603</v>
      </c>
      <c r="F1074" s="60">
        <v>78</v>
      </c>
      <c r="G1074" s="60">
        <v>75</v>
      </c>
      <c r="H1074" s="60">
        <v>34</v>
      </c>
      <c r="I1074" s="60">
        <v>30</v>
      </c>
      <c r="J1074" s="60">
        <v>70</v>
      </c>
      <c r="K1074" s="60">
        <v>71</v>
      </c>
      <c r="L1074" s="60">
        <v>46</v>
      </c>
      <c r="M1074" s="60">
        <v>44</v>
      </c>
      <c r="N1074" s="60">
        <v>53</v>
      </c>
      <c r="O1074" s="60">
        <v>74</v>
      </c>
      <c r="P1074" s="60">
        <v>2</v>
      </c>
      <c r="Q1074" s="60">
        <v>63</v>
      </c>
      <c r="R1074" s="60">
        <v>20</v>
      </c>
      <c r="S1074" s="60"/>
      <c r="T1074" s="60"/>
      <c r="U1074" s="60"/>
      <c r="V1074" s="63"/>
      <c r="W1074" s="64"/>
      <c r="X1074" s="64"/>
      <c r="Y1074" s="64"/>
      <c r="Z1074" s="64"/>
      <c r="AA1074" s="64"/>
      <c r="AB1074" s="64"/>
      <c r="AC1074" s="64"/>
    </row>
    <row r="1075" spans="1:29" x14ac:dyDescent="0.25">
      <c r="A1075" s="60" t="s">
        <v>290</v>
      </c>
      <c r="B1075" s="61">
        <v>44896</v>
      </c>
      <c r="C1075" s="61">
        <v>44897</v>
      </c>
      <c r="D1075" s="60" t="s">
        <v>10</v>
      </c>
      <c r="E1075" s="60">
        <v>4841</v>
      </c>
      <c r="F1075" s="60">
        <v>47</v>
      </c>
      <c r="G1075" s="60">
        <v>40</v>
      </c>
      <c r="H1075" s="60">
        <v>30</v>
      </c>
      <c r="I1075" s="60">
        <v>36</v>
      </c>
      <c r="J1075" s="60">
        <v>34</v>
      </c>
      <c r="K1075" s="60">
        <v>35</v>
      </c>
      <c r="L1075" s="60">
        <v>36</v>
      </c>
      <c r="M1075" s="60">
        <v>37</v>
      </c>
      <c r="N1075" s="60">
        <v>32</v>
      </c>
      <c r="O1075" s="60">
        <v>40</v>
      </c>
      <c r="P1075" s="60">
        <v>2</v>
      </c>
      <c r="Q1075" s="60">
        <v>37</v>
      </c>
      <c r="R1075" s="60">
        <v>30</v>
      </c>
      <c r="S1075" s="60"/>
      <c r="T1075" s="60"/>
      <c r="U1075" s="60"/>
      <c r="V1075" s="63"/>
      <c r="W1075" s="64"/>
      <c r="X1075" s="64"/>
      <c r="Y1075" s="64"/>
      <c r="Z1075" s="64"/>
      <c r="AA1075" s="64"/>
      <c r="AB1075" s="64"/>
      <c r="AC1075" s="64"/>
    </row>
    <row r="1076" spans="1:29" x14ac:dyDescent="0.25">
      <c r="A1076" s="60" t="s">
        <v>290</v>
      </c>
      <c r="B1076" s="61">
        <v>44896</v>
      </c>
      <c r="C1076" s="61">
        <v>44897</v>
      </c>
      <c r="D1076" s="60" t="s">
        <v>1</v>
      </c>
      <c r="E1076" s="60">
        <v>15736</v>
      </c>
      <c r="F1076" s="60">
        <v>119</v>
      </c>
      <c r="G1076" s="60">
        <v>111</v>
      </c>
      <c r="H1076" s="60">
        <v>67</v>
      </c>
      <c r="I1076" s="60">
        <v>92</v>
      </c>
      <c r="J1076" s="60">
        <v>98</v>
      </c>
      <c r="K1076" s="60">
        <v>101</v>
      </c>
      <c r="L1076" s="60">
        <v>77</v>
      </c>
      <c r="M1076" s="60">
        <v>89</v>
      </c>
      <c r="N1076" s="60">
        <v>87</v>
      </c>
      <c r="O1076" s="60">
        <v>109</v>
      </c>
      <c r="P1076" s="60">
        <v>10</v>
      </c>
      <c r="Q1076" s="60">
        <v>84</v>
      </c>
      <c r="R1076" s="60">
        <v>59</v>
      </c>
      <c r="S1076" s="60"/>
      <c r="T1076" s="60"/>
      <c r="U1076" s="60"/>
      <c r="V1076" s="63"/>
      <c r="W1076" s="64"/>
      <c r="X1076" s="64"/>
      <c r="Y1076" s="64"/>
      <c r="Z1076" s="64"/>
      <c r="AA1076" s="64"/>
      <c r="AB1076" s="64"/>
      <c r="AC1076" s="64"/>
    </row>
    <row r="1077" spans="1:29" x14ac:dyDescent="0.25">
      <c r="A1077" s="60" t="s">
        <v>290</v>
      </c>
      <c r="B1077" s="61">
        <v>44896</v>
      </c>
      <c r="C1077" s="61">
        <v>44897</v>
      </c>
      <c r="D1077" s="60" t="s">
        <v>2</v>
      </c>
      <c r="E1077" s="60">
        <v>6336</v>
      </c>
      <c r="F1077" s="60">
        <v>47</v>
      </c>
      <c r="G1077" s="60">
        <v>43</v>
      </c>
      <c r="H1077" s="60">
        <v>24</v>
      </c>
      <c r="I1077" s="60">
        <v>32</v>
      </c>
      <c r="J1077" s="60">
        <v>34</v>
      </c>
      <c r="K1077" s="60">
        <v>30</v>
      </c>
      <c r="L1077" s="60">
        <v>26</v>
      </c>
      <c r="M1077" s="60">
        <v>29</v>
      </c>
      <c r="N1077" s="60">
        <v>26</v>
      </c>
      <c r="O1077" s="60">
        <v>42</v>
      </c>
      <c r="P1077" s="60">
        <v>9</v>
      </c>
      <c r="Q1077" s="60">
        <v>28</v>
      </c>
      <c r="R1077" s="60">
        <v>24</v>
      </c>
      <c r="S1077" s="60"/>
      <c r="T1077" s="60"/>
      <c r="U1077" s="60"/>
      <c r="V1077" s="63"/>
      <c r="W1077" s="64"/>
      <c r="X1077" s="64"/>
      <c r="Y1077" s="64"/>
      <c r="Z1077" s="64"/>
      <c r="AA1077" s="64"/>
      <c r="AB1077" s="64"/>
      <c r="AC1077" s="64"/>
    </row>
    <row r="1078" spans="1:29" x14ac:dyDescent="0.25">
      <c r="A1078" s="60" t="s">
        <v>290</v>
      </c>
      <c r="B1078" s="61">
        <v>44896</v>
      </c>
      <c r="C1078" s="61">
        <v>44897</v>
      </c>
      <c r="D1078" s="60" t="s">
        <v>47</v>
      </c>
      <c r="E1078" s="60">
        <v>20766</v>
      </c>
      <c r="F1078" s="60">
        <v>246</v>
      </c>
      <c r="G1078" s="60">
        <v>236</v>
      </c>
      <c r="H1078" s="60">
        <v>96</v>
      </c>
      <c r="I1078" s="60">
        <v>33</v>
      </c>
      <c r="J1078" s="60">
        <v>128</v>
      </c>
      <c r="K1078" s="60">
        <v>151</v>
      </c>
      <c r="L1078" s="60">
        <v>150</v>
      </c>
      <c r="M1078" s="60">
        <v>147</v>
      </c>
      <c r="N1078" s="60">
        <v>148</v>
      </c>
      <c r="O1078" s="60">
        <v>203</v>
      </c>
      <c r="P1078" s="60">
        <v>15</v>
      </c>
      <c r="Q1078" s="60">
        <v>40</v>
      </c>
      <c r="R1078" s="60">
        <v>11</v>
      </c>
      <c r="S1078" s="60"/>
      <c r="T1078" s="60"/>
      <c r="U1078" s="60"/>
      <c r="V1078" s="63"/>
      <c r="W1078" s="64"/>
      <c r="X1078" s="64"/>
      <c r="Y1078" s="64"/>
      <c r="Z1078" s="64"/>
      <c r="AA1078" s="64"/>
      <c r="AB1078" s="64"/>
      <c r="AC1078" s="64"/>
    </row>
    <row r="1079" spans="1:29" x14ac:dyDescent="0.25">
      <c r="A1079" s="60" t="s">
        <v>290</v>
      </c>
      <c r="B1079" s="61">
        <v>44896</v>
      </c>
      <c r="C1079" s="61">
        <v>44897</v>
      </c>
      <c r="D1079" s="60" t="s">
        <v>148</v>
      </c>
      <c r="E1079" s="60">
        <v>3992</v>
      </c>
      <c r="F1079" s="60">
        <v>24</v>
      </c>
      <c r="G1079" s="60">
        <v>23</v>
      </c>
      <c r="H1079" s="60">
        <v>17</v>
      </c>
      <c r="I1079" s="60">
        <v>17</v>
      </c>
      <c r="J1079" s="60">
        <v>19</v>
      </c>
      <c r="K1079" s="60">
        <v>18</v>
      </c>
      <c r="L1079" s="60">
        <v>18</v>
      </c>
      <c r="M1079" s="60">
        <v>17</v>
      </c>
      <c r="N1079" s="60">
        <v>17</v>
      </c>
      <c r="O1079" s="60">
        <v>23</v>
      </c>
      <c r="P1079" s="60">
        <v>3</v>
      </c>
      <c r="Q1079" s="60">
        <v>18</v>
      </c>
      <c r="R1079" s="60">
        <v>17</v>
      </c>
      <c r="S1079" s="60"/>
      <c r="T1079" s="60"/>
      <c r="U1079" s="60"/>
      <c r="V1079" s="63"/>
      <c r="W1079" s="64"/>
      <c r="X1079" s="64"/>
      <c r="Y1079" s="64"/>
      <c r="Z1079" s="64"/>
      <c r="AA1079" s="64"/>
      <c r="AB1079" s="64"/>
      <c r="AC1079" s="64"/>
    </row>
    <row r="1080" spans="1:29" x14ac:dyDescent="0.25">
      <c r="A1080" s="60" t="s">
        <v>290</v>
      </c>
      <c r="B1080" s="61">
        <v>44896</v>
      </c>
      <c r="C1080" s="61">
        <v>44897</v>
      </c>
      <c r="D1080" s="60" t="s">
        <v>45</v>
      </c>
      <c r="E1080" s="60">
        <v>3549</v>
      </c>
      <c r="F1080" s="60">
        <v>38</v>
      </c>
      <c r="G1080" s="60">
        <v>38</v>
      </c>
      <c r="H1080" s="60">
        <v>25</v>
      </c>
      <c r="I1080" s="60">
        <v>32</v>
      </c>
      <c r="J1080" s="60">
        <v>35</v>
      </c>
      <c r="K1080" s="60">
        <v>32</v>
      </c>
      <c r="L1080" s="60">
        <v>33</v>
      </c>
      <c r="M1080" s="60">
        <v>35</v>
      </c>
      <c r="N1080" s="60">
        <v>29</v>
      </c>
      <c r="O1080" s="60">
        <v>36</v>
      </c>
      <c r="P1080" s="60">
        <v>2</v>
      </c>
      <c r="Q1080" s="60">
        <v>19</v>
      </c>
      <c r="R1080" s="60">
        <v>16</v>
      </c>
      <c r="S1080" s="60"/>
      <c r="T1080" s="60"/>
      <c r="U1080" s="60"/>
      <c r="V1080" s="63"/>
      <c r="W1080" s="64"/>
      <c r="X1080" s="64"/>
      <c r="Y1080" s="64"/>
      <c r="Z1080" s="64"/>
      <c r="AA1080" s="64"/>
      <c r="AB1080" s="64"/>
      <c r="AC1080" s="64"/>
    </row>
    <row r="1081" spans="1:29" x14ac:dyDescent="0.25">
      <c r="A1081" s="60" t="s">
        <v>290</v>
      </c>
      <c r="B1081" s="61">
        <v>44896</v>
      </c>
      <c r="C1081" s="61">
        <v>44897</v>
      </c>
      <c r="D1081" s="60" t="s">
        <v>121</v>
      </c>
      <c r="E1081" s="60">
        <v>4916</v>
      </c>
      <c r="F1081" s="60">
        <v>52</v>
      </c>
      <c r="G1081" s="60">
        <v>45</v>
      </c>
      <c r="H1081" s="60">
        <v>14</v>
      </c>
      <c r="I1081" s="60">
        <v>38</v>
      </c>
      <c r="J1081" s="60">
        <v>32</v>
      </c>
      <c r="K1081" s="60">
        <v>35</v>
      </c>
      <c r="L1081" s="60">
        <v>23</v>
      </c>
      <c r="M1081" s="60">
        <v>32</v>
      </c>
      <c r="N1081" s="60">
        <v>32</v>
      </c>
      <c r="O1081" s="60">
        <v>43</v>
      </c>
      <c r="P1081" s="60">
        <v>14</v>
      </c>
      <c r="Q1081" s="60">
        <v>21</v>
      </c>
      <c r="R1081" s="60">
        <v>7</v>
      </c>
      <c r="S1081" s="60"/>
      <c r="T1081" s="60"/>
      <c r="U1081" s="60"/>
      <c r="V1081" s="63"/>
      <c r="W1081" s="64"/>
      <c r="X1081" s="64"/>
      <c r="Y1081" s="64"/>
      <c r="Z1081" s="64"/>
      <c r="AA1081" s="64"/>
      <c r="AB1081" s="64"/>
      <c r="AC1081" s="64"/>
    </row>
    <row r="1082" spans="1:29" x14ac:dyDescent="0.25">
      <c r="A1082" s="60" t="s">
        <v>290</v>
      </c>
      <c r="B1082" s="61">
        <v>44896</v>
      </c>
      <c r="C1082" s="61">
        <v>44897</v>
      </c>
      <c r="D1082" s="60" t="s">
        <v>15</v>
      </c>
      <c r="E1082" s="60">
        <v>5433</v>
      </c>
      <c r="F1082" s="60">
        <v>44</v>
      </c>
      <c r="G1082" s="60">
        <v>39</v>
      </c>
      <c r="H1082" s="60">
        <v>13</v>
      </c>
      <c r="I1082" s="60">
        <v>22</v>
      </c>
      <c r="J1082" s="60">
        <v>26</v>
      </c>
      <c r="K1082" s="60">
        <v>27</v>
      </c>
      <c r="L1082" s="60">
        <v>22</v>
      </c>
      <c r="M1082" s="60">
        <v>19</v>
      </c>
      <c r="N1082" s="60">
        <v>19</v>
      </c>
      <c r="O1082" s="60">
        <v>38</v>
      </c>
      <c r="P1082" s="60">
        <v>17</v>
      </c>
      <c r="Q1082" s="60">
        <v>17</v>
      </c>
      <c r="R1082" s="60">
        <v>8</v>
      </c>
      <c r="S1082" s="60"/>
      <c r="T1082" s="60"/>
      <c r="U1082" s="60"/>
      <c r="V1082" s="63"/>
      <c r="W1082" s="64"/>
      <c r="X1082" s="64"/>
      <c r="Y1082" s="64"/>
      <c r="Z1082" s="64"/>
      <c r="AA1082" s="64"/>
      <c r="AB1082" s="64"/>
      <c r="AC1082" s="64"/>
    </row>
    <row r="1083" spans="1:29" x14ac:dyDescent="0.25">
      <c r="A1083" s="60" t="s">
        <v>290</v>
      </c>
      <c r="B1083" s="61">
        <v>44896</v>
      </c>
      <c r="C1083" s="61">
        <v>44897</v>
      </c>
      <c r="D1083" s="60" t="s">
        <v>20</v>
      </c>
      <c r="E1083" s="60">
        <v>15589</v>
      </c>
      <c r="F1083" s="60">
        <v>125</v>
      </c>
      <c r="G1083" s="60">
        <v>109</v>
      </c>
      <c r="H1083" s="60">
        <v>66</v>
      </c>
      <c r="I1083" s="60">
        <v>71</v>
      </c>
      <c r="J1083" s="60">
        <v>80</v>
      </c>
      <c r="K1083" s="60">
        <v>104</v>
      </c>
      <c r="L1083" s="60">
        <v>76</v>
      </c>
      <c r="M1083" s="60">
        <v>101</v>
      </c>
      <c r="N1083" s="60">
        <v>79</v>
      </c>
      <c r="O1083" s="60">
        <v>100</v>
      </c>
      <c r="P1083" s="60">
        <v>31</v>
      </c>
      <c r="Q1083" s="60">
        <v>73</v>
      </c>
      <c r="R1083" s="60">
        <v>53</v>
      </c>
      <c r="S1083" s="60"/>
      <c r="T1083" s="60"/>
      <c r="U1083" s="60"/>
      <c r="V1083" s="63"/>
      <c r="W1083" s="64"/>
      <c r="X1083" s="64"/>
      <c r="Y1083" s="64"/>
      <c r="Z1083" s="64"/>
      <c r="AA1083" s="64"/>
      <c r="AB1083" s="64"/>
      <c r="AC1083" s="64"/>
    </row>
    <row r="1084" spans="1:29" x14ac:dyDescent="0.25">
      <c r="A1084" s="60" t="s">
        <v>290</v>
      </c>
      <c r="B1084" s="61">
        <v>44896</v>
      </c>
      <c r="C1084" s="61">
        <v>44897</v>
      </c>
      <c r="D1084" s="60" t="s">
        <v>11</v>
      </c>
      <c r="E1084" s="60">
        <v>9622</v>
      </c>
      <c r="F1084" s="60">
        <v>86</v>
      </c>
      <c r="G1084" s="60">
        <v>82</v>
      </c>
      <c r="H1084" s="60">
        <v>50</v>
      </c>
      <c r="I1084" s="60">
        <v>48</v>
      </c>
      <c r="J1084" s="60">
        <v>62</v>
      </c>
      <c r="K1084" s="60">
        <v>67</v>
      </c>
      <c r="L1084" s="60">
        <v>60</v>
      </c>
      <c r="M1084" s="60">
        <v>60</v>
      </c>
      <c r="N1084" s="60">
        <v>55</v>
      </c>
      <c r="O1084" s="60">
        <v>79</v>
      </c>
      <c r="P1084" s="60">
        <v>29</v>
      </c>
      <c r="Q1084" s="60">
        <v>61</v>
      </c>
      <c r="R1084" s="60">
        <v>42</v>
      </c>
      <c r="S1084" s="60"/>
      <c r="T1084" s="60"/>
      <c r="U1084" s="60"/>
      <c r="V1084" s="63"/>
      <c r="W1084" s="64"/>
      <c r="X1084" s="64"/>
      <c r="Y1084" s="64"/>
      <c r="Z1084" s="64"/>
      <c r="AA1084" s="64"/>
      <c r="AB1084" s="64"/>
      <c r="AC1084" s="64"/>
    </row>
    <row r="1085" spans="1:29" x14ac:dyDescent="0.25">
      <c r="A1085" s="60" t="s">
        <v>290</v>
      </c>
      <c r="B1085" s="61">
        <v>44896</v>
      </c>
      <c r="C1085" s="61">
        <v>44897</v>
      </c>
      <c r="D1085" s="60" t="s">
        <v>8</v>
      </c>
      <c r="E1085" s="60">
        <v>14580</v>
      </c>
      <c r="F1085" s="60">
        <v>184</v>
      </c>
      <c r="G1085" s="60">
        <v>175</v>
      </c>
      <c r="H1085" s="60">
        <v>54</v>
      </c>
      <c r="I1085" s="60">
        <v>95</v>
      </c>
      <c r="J1085" s="60">
        <v>99</v>
      </c>
      <c r="K1085" s="60">
        <v>103</v>
      </c>
      <c r="L1085" s="60">
        <v>75</v>
      </c>
      <c r="M1085" s="60">
        <v>97</v>
      </c>
      <c r="N1085" s="60">
        <v>96</v>
      </c>
      <c r="O1085" s="60">
        <v>158</v>
      </c>
      <c r="P1085" s="60">
        <v>18</v>
      </c>
      <c r="Q1085" s="60">
        <v>50</v>
      </c>
      <c r="R1085" s="60">
        <v>20</v>
      </c>
      <c r="S1085" s="60"/>
      <c r="T1085" s="60"/>
      <c r="U1085" s="60"/>
      <c r="V1085" s="63"/>
      <c r="W1085" s="64"/>
      <c r="X1085" s="64"/>
      <c r="Y1085" s="64"/>
      <c r="Z1085" s="64"/>
      <c r="AA1085" s="64"/>
      <c r="AB1085" s="64"/>
      <c r="AC1085" s="64"/>
    </row>
    <row r="1086" spans="1:29" x14ac:dyDescent="0.25">
      <c r="A1086" s="60" t="s">
        <v>290</v>
      </c>
      <c r="B1086" s="61">
        <v>44896</v>
      </c>
      <c r="C1086" s="61">
        <v>44897</v>
      </c>
      <c r="D1086" s="60" t="s">
        <v>7</v>
      </c>
      <c r="E1086" s="60">
        <v>9800</v>
      </c>
      <c r="F1086" s="60">
        <v>132</v>
      </c>
      <c r="G1086" s="60">
        <v>103</v>
      </c>
      <c r="H1086" s="60">
        <v>43</v>
      </c>
      <c r="I1086" s="60">
        <v>52</v>
      </c>
      <c r="J1086" s="60">
        <v>76</v>
      </c>
      <c r="K1086" s="60">
        <v>77</v>
      </c>
      <c r="L1086" s="60">
        <v>56</v>
      </c>
      <c r="M1086" s="60">
        <v>75</v>
      </c>
      <c r="N1086" s="60">
        <v>73</v>
      </c>
      <c r="O1086" s="60">
        <v>93</v>
      </c>
      <c r="P1086" s="60">
        <v>12</v>
      </c>
      <c r="Q1086" s="60">
        <v>55</v>
      </c>
      <c r="R1086" s="60">
        <v>28</v>
      </c>
      <c r="S1086" s="60"/>
      <c r="T1086" s="60"/>
      <c r="U1086" s="60"/>
      <c r="V1086" s="63"/>
      <c r="W1086" s="64"/>
      <c r="X1086" s="64"/>
      <c r="Y1086" s="64"/>
      <c r="Z1086" s="64"/>
      <c r="AA1086" s="64"/>
      <c r="AB1086" s="64"/>
      <c r="AC1086" s="64"/>
    </row>
    <row r="1087" spans="1:29" x14ac:dyDescent="0.25">
      <c r="A1087" s="60" t="s">
        <v>290</v>
      </c>
      <c r="B1087" s="61">
        <v>44896</v>
      </c>
      <c r="C1087" s="61">
        <v>44897</v>
      </c>
      <c r="D1087" s="60" t="s">
        <v>25</v>
      </c>
      <c r="E1087" s="60">
        <v>4383</v>
      </c>
      <c r="F1087" s="60">
        <v>31</v>
      </c>
      <c r="G1087" s="60">
        <v>30</v>
      </c>
      <c r="H1087" s="60">
        <v>21</v>
      </c>
      <c r="I1087" s="60">
        <v>25</v>
      </c>
      <c r="J1087" s="60">
        <v>27</v>
      </c>
      <c r="K1087" s="60">
        <v>28</v>
      </c>
      <c r="L1087" s="60">
        <v>21</v>
      </c>
      <c r="M1087" s="60">
        <v>27</v>
      </c>
      <c r="N1087" s="60">
        <v>29</v>
      </c>
      <c r="O1087" s="60">
        <v>30</v>
      </c>
      <c r="P1087" s="60">
        <v>4</v>
      </c>
      <c r="Q1087" s="60">
        <v>23</v>
      </c>
      <c r="R1087" s="60">
        <v>17</v>
      </c>
      <c r="S1087" s="60"/>
      <c r="T1087" s="60"/>
      <c r="U1087" s="60"/>
      <c r="V1087" s="63"/>
      <c r="W1087" s="64"/>
      <c r="X1087" s="64"/>
      <c r="Y1087" s="64"/>
      <c r="Z1087" s="64"/>
      <c r="AA1087" s="64"/>
      <c r="AB1087" s="64"/>
      <c r="AC1087" s="64"/>
    </row>
    <row r="1088" spans="1:29" x14ac:dyDescent="0.25">
      <c r="A1088" s="60" t="s">
        <v>290</v>
      </c>
      <c r="B1088" s="61">
        <v>44896</v>
      </c>
      <c r="C1088" s="61">
        <v>44897</v>
      </c>
      <c r="D1088" s="60" t="s">
        <v>95</v>
      </c>
      <c r="E1088" s="60">
        <v>28055</v>
      </c>
      <c r="F1088" s="60">
        <v>249</v>
      </c>
      <c r="G1088" s="60">
        <v>237</v>
      </c>
      <c r="H1088" s="60">
        <v>102</v>
      </c>
      <c r="I1088" s="60">
        <v>90</v>
      </c>
      <c r="J1088" s="60">
        <v>127</v>
      </c>
      <c r="K1088" s="60">
        <v>155</v>
      </c>
      <c r="L1088" s="60">
        <v>149</v>
      </c>
      <c r="M1088" s="60">
        <v>145</v>
      </c>
      <c r="N1088" s="60">
        <v>144</v>
      </c>
      <c r="O1088" s="60">
        <v>220</v>
      </c>
      <c r="P1088" s="60">
        <v>2</v>
      </c>
      <c r="Q1088" s="60">
        <v>110</v>
      </c>
      <c r="R1088" s="60">
        <v>30</v>
      </c>
      <c r="S1088" s="60"/>
      <c r="T1088" s="60"/>
      <c r="U1088" s="60"/>
      <c r="V1088" s="63"/>
      <c r="W1088" s="64"/>
      <c r="X1088" s="64"/>
      <c r="Y1088" s="64"/>
      <c r="Z1088" s="64"/>
      <c r="AA1088" s="64"/>
      <c r="AB1088" s="64"/>
      <c r="AC1088" s="64"/>
    </row>
    <row r="1089" spans="1:29" x14ac:dyDescent="0.25">
      <c r="A1089" s="60" t="s">
        <v>290</v>
      </c>
      <c r="B1089" s="61">
        <v>44927</v>
      </c>
      <c r="C1089" s="61">
        <v>44929</v>
      </c>
      <c r="D1089" s="60" t="s">
        <v>0</v>
      </c>
      <c r="E1089" s="60">
        <v>6015</v>
      </c>
      <c r="F1089" s="60">
        <v>45</v>
      </c>
      <c r="G1089" s="60">
        <v>42</v>
      </c>
      <c r="H1089" s="60">
        <v>19</v>
      </c>
      <c r="I1089" s="60">
        <v>39</v>
      </c>
      <c r="J1089" s="60">
        <v>38</v>
      </c>
      <c r="K1089" s="60">
        <v>31</v>
      </c>
      <c r="L1089" s="60">
        <v>24</v>
      </c>
      <c r="M1089" s="60">
        <v>29</v>
      </c>
      <c r="N1089" s="60">
        <v>29</v>
      </c>
      <c r="O1089" s="60">
        <v>40</v>
      </c>
      <c r="P1089" s="60">
        <v>36</v>
      </c>
      <c r="Q1089" s="60">
        <v>26</v>
      </c>
      <c r="R1089" s="60">
        <v>13</v>
      </c>
      <c r="S1089" s="60"/>
      <c r="T1089" s="60"/>
      <c r="U1089" s="60"/>
      <c r="V1089" s="63"/>
      <c r="W1089" s="64"/>
      <c r="X1089" s="64"/>
      <c r="Y1089" s="64"/>
      <c r="Z1089" s="64"/>
      <c r="AA1089" s="64"/>
      <c r="AB1089" s="64"/>
      <c r="AC1089" s="64"/>
    </row>
    <row r="1090" spans="1:29" x14ac:dyDescent="0.25">
      <c r="A1090" s="60" t="s">
        <v>290</v>
      </c>
      <c r="B1090" s="61">
        <v>44927</v>
      </c>
      <c r="C1090" s="61">
        <v>44929</v>
      </c>
      <c r="D1090" s="60" t="s">
        <v>2</v>
      </c>
      <c r="E1090" s="60">
        <v>6351</v>
      </c>
      <c r="F1090" s="60">
        <v>47</v>
      </c>
      <c r="G1090" s="60">
        <v>43</v>
      </c>
      <c r="H1090" s="60">
        <v>26</v>
      </c>
      <c r="I1090" s="60">
        <v>34</v>
      </c>
      <c r="J1090" s="60">
        <v>35</v>
      </c>
      <c r="K1090" s="60">
        <v>33</v>
      </c>
      <c r="L1090" s="60">
        <v>28</v>
      </c>
      <c r="M1090" s="60">
        <v>30</v>
      </c>
      <c r="N1090" s="60">
        <v>27</v>
      </c>
      <c r="O1090" s="60">
        <v>42</v>
      </c>
      <c r="P1090" s="60">
        <v>10</v>
      </c>
      <c r="Q1090" s="60">
        <v>27</v>
      </c>
      <c r="R1090" s="60">
        <v>24</v>
      </c>
      <c r="S1090" s="60"/>
      <c r="T1090" s="60"/>
      <c r="U1090" s="60"/>
      <c r="V1090" s="63"/>
      <c r="W1090" s="64"/>
      <c r="X1090" s="64"/>
      <c r="Y1090" s="64"/>
      <c r="Z1090" s="64"/>
      <c r="AA1090" s="64"/>
      <c r="AB1090" s="64"/>
      <c r="AC1090" s="64"/>
    </row>
    <row r="1091" spans="1:29" x14ac:dyDescent="0.25">
      <c r="A1091" s="60" t="s">
        <v>290</v>
      </c>
      <c r="B1091" s="61">
        <v>44927</v>
      </c>
      <c r="C1091" s="61">
        <v>44929</v>
      </c>
      <c r="D1091" s="60" t="s">
        <v>4</v>
      </c>
      <c r="E1091" s="60">
        <v>5945</v>
      </c>
      <c r="F1091" s="60">
        <v>46</v>
      </c>
      <c r="G1091" s="60">
        <v>45</v>
      </c>
      <c r="H1091" s="60">
        <v>25</v>
      </c>
      <c r="I1091" s="60">
        <v>38</v>
      </c>
      <c r="J1091" s="60">
        <v>44</v>
      </c>
      <c r="K1091" s="60">
        <v>41</v>
      </c>
      <c r="L1091" s="60">
        <v>34</v>
      </c>
      <c r="M1091" s="60">
        <v>30</v>
      </c>
      <c r="N1091" s="60">
        <v>28</v>
      </c>
      <c r="O1091" s="60">
        <v>44</v>
      </c>
      <c r="P1091" s="60">
        <v>2</v>
      </c>
      <c r="Q1091" s="60">
        <v>35</v>
      </c>
      <c r="R1091" s="60">
        <v>21</v>
      </c>
      <c r="S1091" s="60"/>
      <c r="T1091" s="60"/>
      <c r="U1091" s="60"/>
      <c r="V1091" s="63"/>
      <c r="W1091" s="64"/>
      <c r="X1091" s="64"/>
      <c r="Y1091" s="64"/>
      <c r="Z1091" s="64"/>
      <c r="AA1091" s="64"/>
      <c r="AB1091" s="64"/>
      <c r="AC1091" s="64"/>
    </row>
    <row r="1092" spans="1:29" x14ac:dyDescent="0.25">
      <c r="A1092" s="60" t="s">
        <v>290</v>
      </c>
      <c r="B1092" s="61">
        <v>44927</v>
      </c>
      <c r="C1092" s="61">
        <v>44929</v>
      </c>
      <c r="D1092" s="60" t="s">
        <v>7</v>
      </c>
      <c r="E1092" s="60">
        <v>9802</v>
      </c>
      <c r="F1092" s="60">
        <v>134</v>
      </c>
      <c r="G1092" s="60">
        <v>105</v>
      </c>
      <c r="H1092" s="60">
        <v>52</v>
      </c>
      <c r="I1092" s="60">
        <v>62</v>
      </c>
      <c r="J1092" s="60">
        <v>82</v>
      </c>
      <c r="K1092" s="60">
        <v>83</v>
      </c>
      <c r="L1092" s="60">
        <v>64</v>
      </c>
      <c r="M1092" s="60">
        <v>77</v>
      </c>
      <c r="N1092" s="60">
        <v>76</v>
      </c>
      <c r="O1092" s="60">
        <v>97</v>
      </c>
      <c r="P1092" s="60">
        <v>13</v>
      </c>
      <c r="Q1092" s="60">
        <v>69</v>
      </c>
      <c r="R1092" s="60">
        <v>43</v>
      </c>
      <c r="S1092" s="60"/>
      <c r="T1092" s="60"/>
      <c r="U1092" s="60"/>
      <c r="V1092" s="63"/>
      <c r="W1092" s="64"/>
      <c r="X1092" s="64"/>
      <c r="Y1092" s="64"/>
      <c r="Z1092" s="64"/>
      <c r="AA1092" s="64"/>
      <c r="AB1092" s="64"/>
      <c r="AC1092" s="64"/>
    </row>
    <row r="1093" spans="1:29" x14ac:dyDescent="0.25">
      <c r="A1093" s="60" t="s">
        <v>290</v>
      </c>
      <c r="B1093" s="61">
        <v>44927</v>
      </c>
      <c r="C1093" s="61">
        <v>44929</v>
      </c>
      <c r="D1093" s="60" t="s">
        <v>8</v>
      </c>
      <c r="E1093" s="60">
        <v>14568</v>
      </c>
      <c r="F1093" s="60">
        <v>185</v>
      </c>
      <c r="G1093" s="60">
        <v>176</v>
      </c>
      <c r="H1093" s="60">
        <v>77</v>
      </c>
      <c r="I1093" s="60">
        <v>128</v>
      </c>
      <c r="J1093" s="60">
        <v>119</v>
      </c>
      <c r="K1093" s="60">
        <v>118</v>
      </c>
      <c r="L1093" s="60">
        <v>92</v>
      </c>
      <c r="M1093" s="60">
        <v>106</v>
      </c>
      <c r="N1093" s="60">
        <v>100</v>
      </c>
      <c r="O1093" s="60">
        <v>161</v>
      </c>
      <c r="P1093" s="60">
        <v>18</v>
      </c>
      <c r="Q1093" s="60">
        <v>107</v>
      </c>
      <c r="R1093" s="60">
        <v>71</v>
      </c>
      <c r="S1093" s="60"/>
      <c r="T1093" s="60"/>
      <c r="U1093" s="60"/>
      <c r="V1093" s="63"/>
      <c r="W1093" s="64"/>
      <c r="X1093" s="64"/>
      <c r="Y1093" s="64"/>
      <c r="Z1093" s="64"/>
      <c r="AA1093" s="64"/>
      <c r="AB1093" s="64"/>
      <c r="AC1093" s="64"/>
    </row>
    <row r="1094" spans="1:29" x14ac:dyDescent="0.25">
      <c r="A1094" s="60" t="s">
        <v>290</v>
      </c>
      <c r="B1094" s="61">
        <v>44927</v>
      </c>
      <c r="C1094" s="61">
        <v>44929</v>
      </c>
      <c r="D1094" s="60" t="s">
        <v>11</v>
      </c>
      <c r="E1094" s="60">
        <v>9585</v>
      </c>
      <c r="F1094" s="60">
        <v>82</v>
      </c>
      <c r="G1094" s="60">
        <v>78</v>
      </c>
      <c r="H1094" s="60">
        <v>51</v>
      </c>
      <c r="I1094" s="60">
        <v>49</v>
      </c>
      <c r="J1094" s="60">
        <v>62</v>
      </c>
      <c r="K1094" s="60">
        <v>66</v>
      </c>
      <c r="L1094" s="60">
        <v>61</v>
      </c>
      <c r="M1094" s="60">
        <v>60</v>
      </c>
      <c r="N1094" s="60">
        <v>56</v>
      </c>
      <c r="O1094" s="60">
        <v>75</v>
      </c>
      <c r="P1094" s="60">
        <v>31</v>
      </c>
      <c r="Q1094" s="60">
        <v>61</v>
      </c>
      <c r="R1094" s="60">
        <v>44</v>
      </c>
      <c r="S1094" s="60"/>
      <c r="T1094" s="60"/>
      <c r="U1094" s="60"/>
      <c r="V1094" s="63"/>
      <c r="W1094" s="64"/>
      <c r="X1094" s="64"/>
      <c r="Y1094" s="64"/>
      <c r="Z1094" s="64"/>
      <c r="AA1094" s="64"/>
      <c r="AB1094" s="64"/>
      <c r="AC1094" s="64"/>
    </row>
    <row r="1095" spans="1:29" x14ac:dyDescent="0.25">
      <c r="A1095" s="60" t="s">
        <v>290</v>
      </c>
      <c r="B1095" s="61">
        <v>44927</v>
      </c>
      <c r="C1095" s="61">
        <v>44929</v>
      </c>
      <c r="D1095" s="60" t="s">
        <v>20</v>
      </c>
      <c r="E1095" s="60">
        <v>15659</v>
      </c>
      <c r="F1095" s="60">
        <v>126</v>
      </c>
      <c r="G1095" s="60">
        <v>111</v>
      </c>
      <c r="H1095" s="60">
        <v>69</v>
      </c>
      <c r="I1095" s="60">
        <v>72</v>
      </c>
      <c r="J1095" s="60">
        <v>82</v>
      </c>
      <c r="K1095" s="60">
        <v>107</v>
      </c>
      <c r="L1095" s="60">
        <v>81</v>
      </c>
      <c r="M1095" s="60">
        <v>103</v>
      </c>
      <c r="N1095" s="60">
        <v>82</v>
      </c>
      <c r="O1095" s="60">
        <v>103</v>
      </c>
      <c r="P1095" s="60">
        <v>31</v>
      </c>
      <c r="Q1095" s="60">
        <v>74</v>
      </c>
      <c r="R1095" s="60">
        <v>55</v>
      </c>
      <c r="S1095" s="60"/>
      <c r="T1095" s="60"/>
      <c r="U1095" s="60"/>
      <c r="V1095" s="63"/>
      <c r="W1095" s="64"/>
      <c r="X1095" s="64"/>
      <c r="Y1095" s="64"/>
      <c r="Z1095" s="64"/>
      <c r="AA1095" s="64"/>
      <c r="AB1095" s="64"/>
      <c r="AC1095" s="64"/>
    </row>
    <row r="1096" spans="1:29" x14ac:dyDescent="0.25">
      <c r="A1096" s="60" t="s">
        <v>290</v>
      </c>
      <c r="B1096" s="61">
        <v>44927</v>
      </c>
      <c r="C1096" s="61">
        <v>44929</v>
      </c>
      <c r="D1096" s="60" t="s">
        <v>15</v>
      </c>
      <c r="E1096" s="60">
        <v>5456</v>
      </c>
      <c r="F1096" s="60">
        <v>45</v>
      </c>
      <c r="G1096" s="60">
        <v>40</v>
      </c>
      <c r="H1096" s="60">
        <v>14</v>
      </c>
      <c r="I1096" s="60">
        <v>23</v>
      </c>
      <c r="J1096" s="60">
        <v>29</v>
      </c>
      <c r="K1096" s="60">
        <v>28</v>
      </c>
      <c r="L1096" s="60">
        <v>22</v>
      </c>
      <c r="M1096" s="60">
        <v>21</v>
      </c>
      <c r="N1096" s="60">
        <v>20</v>
      </c>
      <c r="O1096" s="60">
        <v>40</v>
      </c>
      <c r="P1096" s="60">
        <v>18</v>
      </c>
      <c r="Q1096" s="60">
        <v>20</v>
      </c>
      <c r="R1096" s="60">
        <v>9</v>
      </c>
      <c r="S1096" s="60"/>
      <c r="T1096" s="60"/>
      <c r="U1096" s="60"/>
      <c r="V1096" s="63"/>
      <c r="W1096" s="64"/>
      <c r="X1096" s="64"/>
      <c r="Y1096" s="64"/>
      <c r="Z1096" s="64"/>
      <c r="AA1096" s="64"/>
      <c r="AB1096" s="64"/>
      <c r="AC1096" s="64"/>
    </row>
    <row r="1097" spans="1:29" x14ac:dyDescent="0.25">
      <c r="A1097" s="60" t="s">
        <v>290</v>
      </c>
      <c r="B1097" s="61">
        <v>44927</v>
      </c>
      <c r="C1097" s="61">
        <v>44929</v>
      </c>
      <c r="D1097" s="60" t="s">
        <v>121</v>
      </c>
      <c r="E1097" s="60">
        <v>4921</v>
      </c>
      <c r="F1097" s="60">
        <v>53</v>
      </c>
      <c r="G1097" s="60">
        <v>46</v>
      </c>
      <c r="H1097" s="60">
        <v>17</v>
      </c>
      <c r="I1097" s="60">
        <v>38</v>
      </c>
      <c r="J1097" s="60">
        <v>35</v>
      </c>
      <c r="K1097" s="60">
        <v>38</v>
      </c>
      <c r="L1097" s="60">
        <v>25</v>
      </c>
      <c r="M1097" s="60">
        <v>34</v>
      </c>
      <c r="N1097" s="60">
        <v>34</v>
      </c>
      <c r="O1097" s="60">
        <v>45</v>
      </c>
      <c r="P1097" s="60">
        <v>15</v>
      </c>
      <c r="Q1097" s="60">
        <v>27</v>
      </c>
      <c r="R1097" s="60">
        <v>10</v>
      </c>
      <c r="S1097" s="60"/>
      <c r="T1097" s="60"/>
      <c r="U1097" s="60"/>
      <c r="V1097" s="63"/>
      <c r="W1097" s="64"/>
      <c r="X1097" s="64"/>
      <c r="Y1097" s="64"/>
      <c r="Z1097" s="64"/>
      <c r="AA1097" s="64"/>
      <c r="AB1097" s="64"/>
      <c r="AC1097" s="64"/>
    </row>
    <row r="1098" spans="1:29" x14ac:dyDescent="0.25">
      <c r="A1098" s="60" t="s">
        <v>290</v>
      </c>
      <c r="B1098" s="61">
        <v>44927</v>
      </c>
      <c r="C1098" s="61">
        <v>44929</v>
      </c>
      <c r="D1098" s="60" t="s">
        <v>45</v>
      </c>
      <c r="E1098" s="60">
        <v>3596</v>
      </c>
      <c r="F1098" s="60">
        <v>38</v>
      </c>
      <c r="G1098" s="60">
        <v>38</v>
      </c>
      <c r="H1098" s="60">
        <v>28</v>
      </c>
      <c r="I1098" s="60">
        <v>36</v>
      </c>
      <c r="J1098" s="60">
        <v>36</v>
      </c>
      <c r="K1098" s="60">
        <v>35</v>
      </c>
      <c r="L1098" s="60">
        <v>34</v>
      </c>
      <c r="M1098" s="60">
        <v>37</v>
      </c>
      <c r="N1098" s="60">
        <v>31</v>
      </c>
      <c r="O1098" s="60">
        <v>38</v>
      </c>
      <c r="P1098" s="60">
        <v>2</v>
      </c>
      <c r="Q1098" s="60">
        <v>38</v>
      </c>
      <c r="R1098" s="60">
        <v>28</v>
      </c>
      <c r="S1098" s="60"/>
      <c r="T1098" s="60"/>
      <c r="U1098" s="60"/>
      <c r="V1098" s="63"/>
      <c r="W1098" s="64"/>
      <c r="X1098" s="64"/>
      <c r="Y1098" s="64"/>
      <c r="Z1098" s="64"/>
      <c r="AA1098" s="64"/>
      <c r="AB1098" s="64"/>
      <c r="AC1098" s="64"/>
    </row>
    <row r="1099" spans="1:29" x14ac:dyDescent="0.25">
      <c r="A1099" s="60" t="s">
        <v>290</v>
      </c>
      <c r="B1099" s="61">
        <v>44927</v>
      </c>
      <c r="C1099" s="61">
        <v>44929</v>
      </c>
      <c r="D1099" s="60" t="s">
        <v>1</v>
      </c>
      <c r="E1099" s="60">
        <v>15731</v>
      </c>
      <c r="F1099" s="60">
        <v>119</v>
      </c>
      <c r="G1099" s="60">
        <v>111</v>
      </c>
      <c r="H1099" s="60">
        <v>67</v>
      </c>
      <c r="I1099" s="60">
        <v>94</v>
      </c>
      <c r="J1099" s="60">
        <v>99</v>
      </c>
      <c r="K1099" s="60">
        <v>102</v>
      </c>
      <c r="L1099" s="60">
        <v>79</v>
      </c>
      <c r="M1099" s="60">
        <v>90</v>
      </c>
      <c r="N1099" s="60">
        <v>89</v>
      </c>
      <c r="O1099" s="60">
        <v>109</v>
      </c>
      <c r="P1099" s="60">
        <v>10</v>
      </c>
      <c r="Q1099" s="60">
        <v>88</v>
      </c>
      <c r="R1099" s="60">
        <v>59</v>
      </c>
      <c r="S1099" s="60"/>
      <c r="T1099" s="60"/>
      <c r="U1099" s="60"/>
      <c r="V1099" s="63"/>
      <c r="W1099" s="64"/>
      <c r="X1099" s="64"/>
      <c r="Y1099" s="64"/>
      <c r="Z1099" s="64"/>
      <c r="AA1099" s="64"/>
      <c r="AB1099" s="64"/>
      <c r="AC1099" s="64"/>
    </row>
    <row r="1100" spans="1:29" x14ac:dyDescent="0.25">
      <c r="A1100" s="60" t="s">
        <v>290</v>
      </c>
      <c r="B1100" s="61">
        <v>44927</v>
      </c>
      <c r="C1100" s="61">
        <v>44929</v>
      </c>
      <c r="D1100" s="60" t="s">
        <v>10</v>
      </c>
      <c r="E1100" s="60">
        <v>4827</v>
      </c>
      <c r="F1100" s="60">
        <v>47</v>
      </c>
      <c r="G1100" s="60">
        <v>40</v>
      </c>
      <c r="H1100" s="60">
        <v>36</v>
      </c>
      <c r="I1100" s="60">
        <v>38</v>
      </c>
      <c r="J1100" s="60">
        <v>37</v>
      </c>
      <c r="K1100" s="60">
        <v>37</v>
      </c>
      <c r="L1100" s="60">
        <v>37</v>
      </c>
      <c r="M1100" s="60">
        <v>39</v>
      </c>
      <c r="N1100" s="60">
        <v>36</v>
      </c>
      <c r="O1100" s="60">
        <v>40</v>
      </c>
      <c r="P1100" s="60">
        <v>3</v>
      </c>
      <c r="Q1100" s="60">
        <v>38</v>
      </c>
      <c r="R1100" s="60">
        <v>36</v>
      </c>
      <c r="S1100" s="60"/>
      <c r="T1100" s="60"/>
      <c r="U1100" s="60"/>
      <c r="V1100" s="63"/>
      <c r="W1100" s="64"/>
      <c r="X1100" s="64"/>
      <c r="Y1100" s="64"/>
      <c r="Z1100" s="64"/>
      <c r="AA1100" s="64"/>
      <c r="AB1100" s="64"/>
      <c r="AC1100" s="64"/>
    </row>
    <row r="1101" spans="1:29" x14ac:dyDescent="0.25">
      <c r="A1101" s="60" t="s">
        <v>290</v>
      </c>
      <c r="B1101" s="61">
        <v>44927</v>
      </c>
      <c r="C1101" s="61">
        <v>44929</v>
      </c>
      <c r="D1101" s="60" t="s">
        <v>21</v>
      </c>
      <c r="E1101" s="60">
        <v>8023</v>
      </c>
      <c r="F1101" s="60">
        <v>72</v>
      </c>
      <c r="G1101" s="60">
        <v>67</v>
      </c>
      <c r="H1101" s="60">
        <v>30</v>
      </c>
      <c r="I1101" s="60">
        <v>33</v>
      </c>
      <c r="J1101" s="60">
        <v>44</v>
      </c>
      <c r="K1101" s="60">
        <v>50</v>
      </c>
      <c r="L1101" s="60">
        <v>41</v>
      </c>
      <c r="M1101" s="60">
        <v>49</v>
      </c>
      <c r="N1101" s="60">
        <v>47</v>
      </c>
      <c r="O1101" s="60">
        <v>62</v>
      </c>
      <c r="P1101" s="60">
        <v>7</v>
      </c>
      <c r="Q1101" s="60">
        <v>46</v>
      </c>
      <c r="R1101" s="60">
        <v>18</v>
      </c>
      <c r="S1101" s="60"/>
      <c r="T1101" s="60"/>
      <c r="U1101" s="60"/>
      <c r="V1101" s="63"/>
      <c r="W1101" s="64"/>
      <c r="X1101" s="64"/>
      <c r="Y1101" s="64"/>
      <c r="Z1101" s="64"/>
      <c r="AA1101" s="64"/>
      <c r="AB1101" s="64"/>
      <c r="AC1101" s="64"/>
    </row>
    <row r="1102" spans="1:29" x14ac:dyDescent="0.25">
      <c r="A1102" s="60" t="s">
        <v>290</v>
      </c>
      <c r="B1102" s="61">
        <v>44927</v>
      </c>
      <c r="C1102" s="61">
        <v>44929</v>
      </c>
      <c r="D1102" s="60" t="s">
        <v>24</v>
      </c>
      <c r="E1102" s="60">
        <v>21068</v>
      </c>
      <c r="F1102" s="60">
        <v>128</v>
      </c>
      <c r="G1102" s="60">
        <v>125</v>
      </c>
      <c r="H1102" s="60">
        <v>62</v>
      </c>
      <c r="I1102" s="60">
        <v>114</v>
      </c>
      <c r="J1102" s="60">
        <v>121</v>
      </c>
      <c r="K1102" s="60">
        <v>118</v>
      </c>
      <c r="L1102" s="60">
        <v>81</v>
      </c>
      <c r="M1102" s="60">
        <v>84</v>
      </c>
      <c r="N1102" s="60">
        <v>81</v>
      </c>
      <c r="O1102" s="60">
        <v>123</v>
      </c>
      <c r="P1102" s="60">
        <v>107</v>
      </c>
      <c r="Q1102" s="60">
        <v>37</v>
      </c>
      <c r="R1102" s="60">
        <v>19</v>
      </c>
      <c r="S1102" s="60"/>
      <c r="T1102" s="60"/>
      <c r="U1102" s="60"/>
      <c r="V1102" s="63"/>
      <c r="W1102" s="64"/>
      <c r="X1102" s="64"/>
      <c r="Y1102" s="64"/>
      <c r="Z1102" s="64"/>
      <c r="AA1102" s="64"/>
      <c r="AB1102" s="64"/>
      <c r="AC1102" s="64"/>
    </row>
    <row r="1103" spans="1:29" x14ac:dyDescent="0.25">
      <c r="A1103" s="60" t="s">
        <v>290</v>
      </c>
      <c r="B1103" s="61">
        <v>44927</v>
      </c>
      <c r="C1103" s="61">
        <v>44929</v>
      </c>
      <c r="D1103" s="60" t="s">
        <v>25</v>
      </c>
      <c r="E1103" s="60">
        <v>4450</v>
      </c>
      <c r="F1103" s="60">
        <v>31</v>
      </c>
      <c r="G1103" s="60">
        <v>30</v>
      </c>
      <c r="H1103" s="60">
        <v>21</v>
      </c>
      <c r="I1103" s="60">
        <v>25</v>
      </c>
      <c r="J1103" s="60">
        <v>27</v>
      </c>
      <c r="K1103" s="60">
        <v>28</v>
      </c>
      <c r="L1103" s="60">
        <v>22</v>
      </c>
      <c r="M1103" s="60">
        <v>27</v>
      </c>
      <c r="N1103" s="60">
        <v>29</v>
      </c>
      <c r="O1103" s="60">
        <v>30</v>
      </c>
      <c r="P1103" s="60">
        <v>4</v>
      </c>
      <c r="Q1103" s="60">
        <v>23</v>
      </c>
      <c r="R1103" s="60">
        <v>17</v>
      </c>
      <c r="S1103" s="60"/>
      <c r="T1103" s="60"/>
      <c r="U1103" s="60"/>
      <c r="V1103" s="63"/>
      <c r="W1103" s="64"/>
      <c r="X1103" s="64"/>
      <c r="Y1103" s="64"/>
      <c r="Z1103" s="64"/>
      <c r="AA1103" s="64"/>
      <c r="AB1103" s="64"/>
      <c r="AC1103" s="64"/>
    </row>
    <row r="1104" spans="1:29" x14ac:dyDescent="0.25">
      <c r="A1104" s="60" t="s">
        <v>290</v>
      </c>
      <c r="B1104" s="61">
        <v>44927</v>
      </c>
      <c r="C1104" s="61">
        <v>44929</v>
      </c>
      <c r="D1104" s="60" t="s">
        <v>26</v>
      </c>
      <c r="E1104" s="60">
        <v>7327</v>
      </c>
      <c r="F1104" s="60">
        <v>57</v>
      </c>
      <c r="G1104" s="60">
        <v>51</v>
      </c>
      <c r="H1104" s="60">
        <v>20</v>
      </c>
      <c r="I1104" s="60">
        <v>41</v>
      </c>
      <c r="J1104" s="60">
        <v>45</v>
      </c>
      <c r="K1104" s="60">
        <v>39</v>
      </c>
      <c r="L1104" s="60">
        <v>27</v>
      </c>
      <c r="M1104" s="60">
        <v>34</v>
      </c>
      <c r="N1104" s="60">
        <v>33</v>
      </c>
      <c r="O1104" s="60">
        <v>47</v>
      </c>
      <c r="P1104" s="60">
        <v>36</v>
      </c>
      <c r="Q1104" s="60">
        <v>37</v>
      </c>
      <c r="R1104" s="60">
        <v>14</v>
      </c>
      <c r="S1104" s="60"/>
      <c r="T1104" s="60"/>
      <c r="U1104" s="60"/>
      <c r="V1104" s="63"/>
      <c r="W1104" s="64"/>
      <c r="X1104" s="64"/>
      <c r="Y1104" s="64"/>
      <c r="Z1104" s="64"/>
      <c r="AA1104" s="64"/>
      <c r="AB1104" s="64"/>
      <c r="AC1104" s="64"/>
    </row>
    <row r="1105" spans="1:29" x14ac:dyDescent="0.25">
      <c r="A1105" s="60" t="s">
        <v>290</v>
      </c>
      <c r="B1105" s="61">
        <v>44927</v>
      </c>
      <c r="C1105" s="61">
        <v>44929</v>
      </c>
      <c r="D1105" s="60" t="s">
        <v>27</v>
      </c>
      <c r="E1105" s="60">
        <v>6625</v>
      </c>
      <c r="F1105" s="60">
        <v>77</v>
      </c>
      <c r="G1105" s="60">
        <v>74</v>
      </c>
      <c r="H1105" s="60">
        <v>33</v>
      </c>
      <c r="I1105" s="60">
        <v>31</v>
      </c>
      <c r="J1105" s="60">
        <v>69</v>
      </c>
      <c r="K1105" s="60">
        <v>70</v>
      </c>
      <c r="L1105" s="60">
        <v>45</v>
      </c>
      <c r="M1105" s="60">
        <v>43</v>
      </c>
      <c r="N1105" s="60">
        <v>52</v>
      </c>
      <c r="O1105" s="60">
        <v>73</v>
      </c>
      <c r="P1105" s="60">
        <v>2</v>
      </c>
      <c r="Q1105" s="60">
        <v>63</v>
      </c>
      <c r="R1105" s="60">
        <v>21</v>
      </c>
      <c r="S1105" s="60"/>
      <c r="T1105" s="60"/>
      <c r="U1105" s="60"/>
      <c r="V1105" s="63"/>
      <c r="W1105" s="64"/>
      <c r="X1105" s="64"/>
      <c r="Y1105" s="64"/>
      <c r="Z1105" s="64"/>
      <c r="AA1105" s="64"/>
      <c r="AB1105" s="64"/>
      <c r="AC1105" s="64"/>
    </row>
    <row r="1106" spans="1:29" x14ac:dyDescent="0.25">
      <c r="A1106" s="60" t="s">
        <v>290</v>
      </c>
      <c r="B1106" s="61">
        <v>44927</v>
      </c>
      <c r="C1106" s="61">
        <v>44929</v>
      </c>
      <c r="D1106" s="60" t="s">
        <v>29</v>
      </c>
      <c r="E1106" s="60">
        <v>8187</v>
      </c>
      <c r="F1106" s="60">
        <v>91</v>
      </c>
      <c r="G1106" s="60">
        <v>89</v>
      </c>
      <c r="H1106" s="60">
        <v>75</v>
      </c>
      <c r="I1106" s="60">
        <v>82</v>
      </c>
      <c r="J1106" s="60">
        <v>83</v>
      </c>
      <c r="K1106" s="60">
        <v>86</v>
      </c>
      <c r="L1106" s="60">
        <v>83</v>
      </c>
      <c r="M1106" s="60">
        <v>77</v>
      </c>
      <c r="N1106" s="60">
        <v>76</v>
      </c>
      <c r="O1106" s="60">
        <v>89</v>
      </c>
      <c r="P1106" s="60">
        <v>7</v>
      </c>
      <c r="Q1106" s="60">
        <v>85</v>
      </c>
      <c r="R1106" s="60">
        <v>75</v>
      </c>
      <c r="S1106" s="60"/>
      <c r="T1106" s="60"/>
      <c r="U1106" s="60"/>
      <c r="V1106" s="63"/>
      <c r="W1106" s="64"/>
      <c r="X1106" s="64"/>
      <c r="Y1106" s="64"/>
      <c r="Z1106" s="64"/>
      <c r="AA1106" s="64"/>
      <c r="AB1106" s="64"/>
      <c r="AC1106" s="64"/>
    </row>
    <row r="1107" spans="1:29" x14ac:dyDescent="0.25">
      <c r="A1107" s="60" t="s">
        <v>290</v>
      </c>
      <c r="B1107" s="61">
        <v>44927</v>
      </c>
      <c r="C1107" s="61">
        <v>44929</v>
      </c>
      <c r="D1107" s="60" t="s">
        <v>30</v>
      </c>
      <c r="E1107" s="60">
        <v>4631</v>
      </c>
      <c r="F1107" s="60">
        <v>40</v>
      </c>
      <c r="G1107" s="60">
        <v>34</v>
      </c>
      <c r="H1107" s="60">
        <v>18</v>
      </c>
      <c r="I1107" s="60">
        <v>22</v>
      </c>
      <c r="J1107" s="60">
        <v>26</v>
      </c>
      <c r="K1107" s="60">
        <v>25</v>
      </c>
      <c r="L1107" s="60">
        <v>24</v>
      </c>
      <c r="M1107" s="60">
        <v>22</v>
      </c>
      <c r="N1107" s="60">
        <v>26</v>
      </c>
      <c r="O1107" s="60">
        <v>32</v>
      </c>
      <c r="P1107" s="60">
        <v>10</v>
      </c>
      <c r="Q1107" s="60">
        <v>26</v>
      </c>
      <c r="R1107" s="60">
        <v>14</v>
      </c>
      <c r="S1107" s="60"/>
      <c r="T1107" s="60"/>
      <c r="U1107" s="60"/>
      <c r="V1107" s="63"/>
      <c r="W1107" s="64"/>
      <c r="X1107" s="64"/>
      <c r="Y1107" s="64"/>
      <c r="Z1107" s="64"/>
      <c r="AA1107" s="64"/>
      <c r="AB1107" s="64"/>
      <c r="AC1107" s="64"/>
    </row>
    <row r="1108" spans="1:29" x14ac:dyDescent="0.25">
      <c r="A1108" s="60" t="s">
        <v>290</v>
      </c>
      <c r="B1108" s="61">
        <v>44927</v>
      </c>
      <c r="C1108" s="61">
        <v>44929</v>
      </c>
      <c r="D1108" s="60" t="s">
        <v>41</v>
      </c>
      <c r="E1108" s="60">
        <v>3141</v>
      </c>
      <c r="F1108" s="60">
        <v>23</v>
      </c>
      <c r="G1108" s="60">
        <v>20</v>
      </c>
      <c r="H1108" s="60">
        <v>9</v>
      </c>
      <c r="I1108" s="60">
        <v>17</v>
      </c>
      <c r="J1108" s="60">
        <v>17</v>
      </c>
      <c r="K1108" s="60">
        <v>17</v>
      </c>
      <c r="L1108" s="60">
        <v>17</v>
      </c>
      <c r="M1108" s="60">
        <v>11</v>
      </c>
      <c r="N1108" s="60">
        <v>11</v>
      </c>
      <c r="O1108" s="60">
        <v>20</v>
      </c>
      <c r="P1108" s="60">
        <v>4</v>
      </c>
      <c r="Q1108" s="60">
        <v>20</v>
      </c>
      <c r="R1108" s="60">
        <v>8</v>
      </c>
      <c r="S1108" s="60"/>
      <c r="T1108" s="60"/>
      <c r="U1108" s="60"/>
      <c r="V1108" s="63"/>
      <c r="W1108" s="64"/>
      <c r="X1108" s="64"/>
      <c r="Y1108" s="64"/>
      <c r="Z1108" s="64"/>
      <c r="AA1108" s="64"/>
      <c r="AB1108" s="64"/>
      <c r="AC1108" s="64"/>
    </row>
    <row r="1109" spans="1:29" x14ac:dyDescent="0.25">
      <c r="A1109" s="60" t="s">
        <v>290</v>
      </c>
      <c r="B1109" s="61">
        <v>44927</v>
      </c>
      <c r="C1109" s="61">
        <v>44929</v>
      </c>
      <c r="D1109" s="60" t="s">
        <v>42</v>
      </c>
      <c r="E1109" s="60">
        <v>3398</v>
      </c>
      <c r="F1109" s="60">
        <v>15</v>
      </c>
      <c r="G1109" s="60">
        <v>15</v>
      </c>
      <c r="H1109" s="60">
        <v>8</v>
      </c>
      <c r="I1109" s="60">
        <v>10</v>
      </c>
      <c r="J1109" s="60">
        <v>10</v>
      </c>
      <c r="K1109" s="60">
        <v>12</v>
      </c>
      <c r="L1109" s="60">
        <v>12</v>
      </c>
      <c r="M1109" s="60">
        <v>10</v>
      </c>
      <c r="N1109" s="60">
        <v>9</v>
      </c>
      <c r="O1109" s="60">
        <v>13</v>
      </c>
      <c r="P1109" s="60">
        <v>2</v>
      </c>
      <c r="Q1109" s="60">
        <v>8</v>
      </c>
      <c r="R1109" s="60">
        <v>6</v>
      </c>
      <c r="S1109" s="60"/>
      <c r="T1109" s="60"/>
      <c r="U1109" s="60"/>
      <c r="V1109" s="63"/>
      <c r="W1109" s="64"/>
      <c r="X1109" s="64"/>
      <c r="Y1109" s="64"/>
      <c r="Z1109" s="64"/>
      <c r="AA1109" s="64"/>
      <c r="AB1109" s="64"/>
      <c r="AC1109" s="64"/>
    </row>
    <row r="1110" spans="1:29" x14ac:dyDescent="0.25">
      <c r="A1110" s="60" t="s">
        <v>290</v>
      </c>
      <c r="B1110" s="61">
        <v>44927</v>
      </c>
      <c r="C1110" s="61">
        <v>44929</v>
      </c>
      <c r="D1110" s="60" t="s">
        <v>44</v>
      </c>
      <c r="E1110" s="60">
        <v>3592</v>
      </c>
      <c r="F1110" s="60">
        <v>47</v>
      </c>
      <c r="G1110" s="60">
        <v>40</v>
      </c>
      <c r="H1110" s="60">
        <v>21</v>
      </c>
      <c r="I1110" s="60">
        <v>24</v>
      </c>
      <c r="J1110" s="60">
        <v>29</v>
      </c>
      <c r="K1110" s="60">
        <v>28</v>
      </c>
      <c r="L1110" s="60">
        <v>25</v>
      </c>
      <c r="M1110" s="60">
        <v>39</v>
      </c>
      <c r="N1110" s="60">
        <v>26</v>
      </c>
      <c r="O1110" s="60">
        <v>36</v>
      </c>
      <c r="P1110" s="60">
        <v>2</v>
      </c>
      <c r="Q1110" s="60">
        <v>6</v>
      </c>
      <c r="R1110" s="60">
        <v>4</v>
      </c>
      <c r="S1110" s="60"/>
      <c r="T1110" s="60"/>
      <c r="U1110" s="60"/>
      <c r="V1110" s="63"/>
      <c r="W1110" s="64"/>
      <c r="X1110" s="64"/>
      <c r="Y1110" s="64"/>
      <c r="Z1110" s="64"/>
      <c r="AA1110" s="64"/>
      <c r="AB1110" s="64"/>
      <c r="AC1110" s="64"/>
    </row>
    <row r="1111" spans="1:29" x14ac:dyDescent="0.25">
      <c r="A1111" s="60" t="s">
        <v>290</v>
      </c>
      <c r="B1111" s="61">
        <v>44927</v>
      </c>
      <c r="C1111" s="61">
        <v>44929</v>
      </c>
      <c r="D1111" s="60" t="s">
        <v>35</v>
      </c>
      <c r="E1111" s="60">
        <v>10902</v>
      </c>
      <c r="F1111" s="60">
        <v>97</v>
      </c>
      <c r="G1111" s="60">
        <v>93</v>
      </c>
      <c r="H1111" s="60">
        <v>32</v>
      </c>
      <c r="I1111" s="60">
        <v>30</v>
      </c>
      <c r="J1111" s="60">
        <v>47</v>
      </c>
      <c r="K1111" s="60">
        <v>55</v>
      </c>
      <c r="L1111" s="60">
        <v>46</v>
      </c>
      <c r="M1111" s="60">
        <v>55</v>
      </c>
      <c r="N1111" s="60">
        <v>54</v>
      </c>
      <c r="O1111" s="60">
        <v>83</v>
      </c>
      <c r="P1111" s="60">
        <v>3</v>
      </c>
      <c r="Q1111" s="60">
        <v>51</v>
      </c>
      <c r="R1111" s="60">
        <v>13</v>
      </c>
      <c r="S1111" s="60"/>
      <c r="T1111" s="60"/>
      <c r="U1111" s="60"/>
      <c r="V1111" s="63"/>
      <c r="W1111" s="64"/>
      <c r="X1111" s="64"/>
      <c r="Y1111" s="64"/>
      <c r="Z1111" s="64"/>
      <c r="AA1111" s="64"/>
      <c r="AB1111" s="64"/>
      <c r="AC1111" s="64"/>
    </row>
    <row r="1112" spans="1:29" x14ac:dyDescent="0.25">
      <c r="A1112" s="60" t="s">
        <v>290</v>
      </c>
      <c r="B1112" s="61">
        <v>44927</v>
      </c>
      <c r="C1112" s="61">
        <v>44929</v>
      </c>
      <c r="D1112" s="60" t="s">
        <v>95</v>
      </c>
      <c r="E1112" s="60">
        <v>28361</v>
      </c>
      <c r="F1112" s="60">
        <v>255</v>
      </c>
      <c r="G1112" s="60">
        <v>241</v>
      </c>
      <c r="H1112" s="60">
        <v>111</v>
      </c>
      <c r="I1112" s="60">
        <v>91</v>
      </c>
      <c r="J1112" s="60">
        <v>139</v>
      </c>
      <c r="K1112" s="60">
        <v>168</v>
      </c>
      <c r="L1112" s="60">
        <v>157</v>
      </c>
      <c r="M1112" s="60">
        <v>155</v>
      </c>
      <c r="N1112" s="60">
        <v>153</v>
      </c>
      <c r="O1112" s="60">
        <v>226</v>
      </c>
      <c r="P1112" s="60">
        <v>2</v>
      </c>
      <c r="Q1112" s="60">
        <v>116</v>
      </c>
      <c r="R1112" s="60">
        <v>33</v>
      </c>
      <c r="S1112" s="60"/>
      <c r="T1112" s="60"/>
      <c r="U1112" s="60"/>
      <c r="V1112" s="63"/>
      <c r="W1112" s="64"/>
      <c r="X1112" s="64"/>
      <c r="Y1112" s="64"/>
      <c r="Z1112" s="64"/>
      <c r="AA1112" s="64"/>
      <c r="AB1112" s="64"/>
      <c r="AC1112" s="64"/>
    </row>
    <row r="1113" spans="1:29" x14ac:dyDescent="0.25">
      <c r="A1113" s="60" t="s">
        <v>290</v>
      </c>
      <c r="B1113" s="61">
        <v>44927</v>
      </c>
      <c r="C1113" s="61">
        <v>44929</v>
      </c>
      <c r="D1113" s="60" t="s">
        <v>148</v>
      </c>
      <c r="E1113" s="60">
        <v>4005</v>
      </c>
      <c r="F1113" s="60">
        <v>24</v>
      </c>
      <c r="G1113" s="60">
        <v>23</v>
      </c>
      <c r="H1113" s="60">
        <v>16</v>
      </c>
      <c r="I1113" s="60">
        <v>20</v>
      </c>
      <c r="J1113" s="60">
        <v>19</v>
      </c>
      <c r="K1113" s="60">
        <v>18</v>
      </c>
      <c r="L1113" s="60">
        <v>17</v>
      </c>
      <c r="M1113" s="60">
        <v>17</v>
      </c>
      <c r="N1113" s="60">
        <v>16</v>
      </c>
      <c r="O1113" s="60">
        <v>23</v>
      </c>
      <c r="P1113" s="60">
        <v>4</v>
      </c>
      <c r="Q1113" s="60">
        <v>17</v>
      </c>
      <c r="R1113" s="60">
        <v>16</v>
      </c>
      <c r="S1113" s="60"/>
      <c r="T1113" s="60"/>
      <c r="U1113" s="60"/>
      <c r="V1113" s="63"/>
      <c r="W1113" s="64"/>
      <c r="X1113" s="64"/>
      <c r="Y1113" s="64"/>
      <c r="Z1113" s="64"/>
      <c r="AA1113" s="64"/>
      <c r="AB1113" s="64"/>
      <c r="AC1113" s="64"/>
    </row>
    <row r="1114" spans="1:29" x14ac:dyDescent="0.25">
      <c r="A1114" s="60" t="s">
        <v>290</v>
      </c>
      <c r="B1114" s="61">
        <v>44927</v>
      </c>
      <c r="C1114" s="61">
        <v>44929</v>
      </c>
      <c r="D1114" s="60" t="s">
        <v>48</v>
      </c>
      <c r="E1114" s="60">
        <v>9495</v>
      </c>
      <c r="F1114" s="60">
        <v>62</v>
      </c>
      <c r="G1114" s="60">
        <v>61</v>
      </c>
      <c r="H1114" s="60">
        <v>34</v>
      </c>
      <c r="I1114" s="60">
        <v>52</v>
      </c>
      <c r="J1114" s="60">
        <v>50</v>
      </c>
      <c r="K1114" s="60">
        <v>42</v>
      </c>
      <c r="L1114" s="60">
        <v>40</v>
      </c>
      <c r="M1114" s="60">
        <v>37</v>
      </c>
      <c r="N1114" s="60">
        <v>37</v>
      </c>
      <c r="O1114" s="60">
        <v>59</v>
      </c>
      <c r="P1114" s="60">
        <v>14</v>
      </c>
      <c r="Q1114" s="60">
        <v>21</v>
      </c>
      <c r="R1114" s="60">
        <v>18</v>
      </c>
      <c r="S1114" s="60"/>
      <c r="T1114" s="60"/>
      <c r="U1114" s="60"/>
      <c r="V1114" s="63"/>
      <c r="W1114" s="64"/>
      <c r="X1114" s="64"/>
      <c r="Y1114" s="64"/>
      <c r="Z1114" s="64"/>
      <c r="AA1114" s="64"/>
      <c r="AB1114" s="64"/>
      <c r="AC1114" s="64"/>
    </row>
    <row r="1115" spans="1:29" x14ac:dyDescent="0.25">
      <c r="A1115" s="60" t="s">
        <v>290</v>
      </c>
      <c r="B1115" s="61">
        <v>44927</v>
      </c>
      <c r="C1115" s="61">
        <v>44929</v>
      </c>
      <c r="D1115" s="60" t="s">
        <v>51</v>
      </c>
      <c r="E1115" s="60">
        <v>9626</v>
      </c>
      <c r="F1115" s="60">
        <v>64</v>
      </c>
      <c r="G1115" s="60">
        <v>63</v>
      </c>
      <c r="H1115" s="60">
        <v>27</v>
      </c>
      <c r="I1115" s="60">
        <v>47</v>
      </c>
      <c r="J1115" s="60">
        <v>47</v>
      </c>
      <c r="K1115" s="60">
        <v>49</v>
      </c>
      <c r="L1115" s="60">
        <v>38</v>
      </c>
      <c r="M1115" s="60">
        <v>36</v>
      </c>
      <c r="N1115" s="60">
        <v>38</v>
      </c>
      <c r="O1115" s="60">
        <v>62</v>
      </c>
      <c r="P1115" s="60">
        <v>2</v>
      </c>
      <c r="Q1115" s="60">
        <v>51</v>
      </c>
      <c r="R1115" s="60">
        <v>25</v>
      </c>
      <c r="S1115" s="60"/>
      <c r="T1115" s="60"/>
      <c r="U1115" s="60"/>
      <c r="V1115" s="63"/>
      <c r="W1115" s="64"/>
      <c r="X1115" s="64"/>
      <c r="Y1115" s="64"/>
      <c r="Z1115" s="64"/>
      <c r="AA1115" s="64"/>
      <c r="AB1115" s="64"/>
      <c r="AC1115" s="64"/>
    </row>
    <row r="1116" spans="1:29" x14ac:dyDescent="0.25">
      <c r="A1116" s="60" t="s">
        <v>290</v>
      </c>
      <c r="B1116" s="61">
        <v>44927</v>
      </c>
      <c r="C1116" s="61">
        <v>44929</v>
      </c>
      <c r="D1116" s="60" t="s">
        <v>132</v>
      </c>
      <c r="E1116" s="60">
        <v>2119</v>
      </c>
      <c r="F1116" s="60">
        <v>19</v>
      </c>
      <c r="G1116" s="60">
        <v>19</v>
      </c>
      <c r="H1116" s="60">
        <v>9</v>
      </c>
      <c r="I1116" s="60">
        <v>12</v>
      </c>
      <c r="J1116" s="60">
        <v>10</v>
      </c>
      <c r="K1116" s="60">
        <v>13</v>
      </c>
      <c r="L1116" s="60">
        <v>13</v>
      </c>
      <c r="M1116" s="60">
        <v>14</v>
      </c>
      <c r="N1116" s="60">
        <v>13</v>
      </c>
      <c r="O1116" s="60">
        <v>18</v>
      </c>
      <c r="P1116" s="60">
        <v>6</v>
      </c>
      <c r="Q1116" s="60">
        <v>15</v>
      </c>
      <c r="R1116" s="60">
        <v>8</v>
      </c>
      <c r="S1116" s="60"/>
      <c r="T1116" s="60"/>
      <c r="U1116" s="60"/>
      <c r="V1116" s="63"/>
      <c r="W1116" s="64"/>
      <c r="X1116" s="64"/>
      <c r="Y1116" s="64"/>
      <c r="Z1116" s="64"/>
      <c r="AA1116" s="64"/>
      <c r="AB1116" s="64"/>
      <c r="AC1116" s="64"/>
    </row>
    <row r="1117" spans="1:29" x14ac:dyDescent="0.25">
      <c r="A1117" s="60" t="s">
        <v>290</v>
      </c>
      <c r="B1117" s="61">
        <v>44927</v>
      </c>
      <c r="C1117" s="61">
        <v>44929</v>
      </c>
      <c r="D1117" s="60" t="s">
        <v>52</v>
      </c>
      <c r="E1117" s="60">
        <v>5782</v>
      </c>
      <c r="F1117" s="60">
        <v>35</v>
      </c>
      <c r="G1117" s="60">
        <v>31</v>
      </c>
      <c r="H1117" s="60">
        <v>27</v>
      </c>
      <c r="I1117" s="60">
        <v>30</v>
      </c>
      <c r="J1117" s="60">
        <v>31</v>
      </c>
      <c r="K1117" s="60">
        <v>31</v>
      </c>
      <c r="L1117" s="60">
        <v>29</v>
      </c>
      <c r="M1117" s="60">
        <v>27</v>
      </c>
      <c r="N1117" s="60">
        <v>28</v>
      </c>
      <c r="O1117" s="60">
        <v>31</v>
      </c>
      <c r="P1117" s="60">
        <v>15</v>
      </c>
      <c r="Q1117" s="60">
        <v>29</v>
      </c>
      <c r="R1117" s="60">
        <v>26</v>
      </c>
      <c r="S1117" s="60"/>
      <c r="T1117" s="60"/>
      <c r="U1117" s="60"/>
      <c r="V1117" s="63"/>
      <c r="W1117" s="64"/>
      <c r="X1117" s="64"/>
      <c r="Y1117" s="64"/>
      <c r="Z1117" s="64"/>
      <c r="AA1117" s="64"/>
      <c r="AB1117" s="64"/>
      <c r="AC1117" s="64"/>
    </row>
    <row r="1118" spans="1:29" x14ac:dyDescent="0.25">
      <c r="A1118" s="60" t="s">
        <v>290</v>
      </c>
      <c r="B1118" s="61">
        <v>44927</v>
      </c>
      <c r="C1118" s="61">
        <v>44929</v>
      </c>
      <c r="D1118" s="60" t="s">
        <v>57</v>
      </c>
      <c r="E1118" s="60">
        <v>11382</v>
      </c>
      <c r="F1118" s="60">
        <v>93</v>
      </c>
      <c r="G1118" s="60">
        <v>83</v>
      </c>
      <c r="H1118" s="60">
        <v>21</v>
      </c>
      <c r="I1118" s="60">
        <v>44</v>
      </c>
      <c r="J1118" s="60">
        <v>50</v>
      </c>
      <c r="K1118" s="60">
        <v>55</v>
      </c>
      <c r="L1118" s="60">
        <v>39</v>
      </c>
      <c r="M1118" s="60">
        <v>47</v>
      </c>
      <c r="N1118" s="60">
        <v>46</v>
      </c>
      <c r="O1118" s="60">
        <v>75</v>
      </c>
      <c r="P1118" s="60">
        <v>22</v>
      </c>
      <c r="Q1118" s="60">
        <v>22</v>
      </c>
      <c r="R1118" s="60">
        <v>8</v>
      </c>
      <c r="S1118" s="60"/>
      <c r="T1118" s="60"/>
      <c r="U1118" s="60"/>
      <c r="V1118" s="63"/>
      <c r="W1118" s="64"/>
      <c r="X1118" s="64"/>
      <c r="Y1118" s="64"/>
      <c r="Z1118" s="64"/>
      <c r="AA1118" s="64"/>
      <c r="AB1118" s="64"/>
      <c r="AC1118" s="64"/>
    </row>
    <row r="1119" spans="1:29" x14ac:dyDescent="0.25">
      <c r="A1119" s="60" t="s">
        <v>290</v>
      </c>
      <c r="B1119" s="61">
        <v>44927</v>
      </c>
      <c r="C1119" s="61">
        <v>44929</v>
      </c>
      <c r="D1119" s="60" t="s">
        <v>118</v>
      </c>
      <c r="E1119" s="60">
        <v>8747</v>
      </c>
      <c r="F1119" s="60">
        <v>73</v>
      </c>
      <c r="G1119" s="60">
        <v>63</v>
      </c>
      <c r="H1119" s="60">
        <v>38</v>
      </c>
      <c r="I1119" s="60">
        <v>57</v>
      </c>
      <c r="J1119" s="60">
        <v>59</v>
      </c>
      <c r="K1119" s="60">
        <v>55</v>
      </c>
      <c r="L1119" s="60">
        <v>51</v>
      </c>
      <c r="M1119" s="60">
        <v>48</v>
      </c>
      <c r="N1119" s="60">
        <v>45</v>
      </c>
      <c r="O1119" s="60">
        <v>61</v>
      </c>
      <c r="P1119" s="60">
        <v>31</v>
      </c>
      <c r="Q1119" s="60">
        <v>52</v>
      </c>
      <c r="R1119" s="60">
        <v>35</v>
      </c>
      <c r="S1119" s="60"/>
      <c r="T1119" s="60"/>
      <c r="U1119" s="60"/>
      <c r="V1119" s="63"/>
      <c r="W1119" s="64"/>
      <c r="X1119" s="64"/>
      <c r="Y1119" s="64"/>
      <c r="Z1119" s="64"/>
      <c r="AA1119" s="64"/>
      <c r="AB1119" s="64"/>
      <c r="AC1119" s="64"/>
    </row>
    <row r="1120" spans="1:29" x14ac:dyDescent="0.25">
      <c r="A1120" s="60" t="s">
        <v>290</v>
      </c>
      <c r="B1120" s="61">
        <v>44927</v>
      </c>
      <c r="C1120" s="61">
        <v>44929</v>
      </c>
      <c r="D1120" s="60" t="s">
        <v>58</v>
      </c>
      <c r="E1120" s="60">
        <v>6870</v>
      </c>
      <c r="F1120" s="60">
        <v>57</v>
      </c>
      <c r="G1120" s="60">
        <v>48</v>
      </c>
      <c r="H1120" s="60">
        <v>34</v>
      </c>
      <c r="I1120" s="60">
        <v>37</v>
      </c>
      <c r="J1120" s="60">
        <v>36</v>
      </c>
      <c r="K1120" s="60">
        <v>38</v>
      </c>
      <c r="L1120" s="60">
        <v>37</v>
      </c>
      <c r="M1120" s="60">
        <v>42</v>
      </c>
      <c r="N1120" s="60">
        <v>36</v>
      </c>
      <c r="O1120" s="60">
        <v>45</v>
      </c>
      <c r="P1120" s="60">
        <v>2</v>
      </c>
      <c r="Q1120" s="60">
        <v>38</v>
      </c>
      <c r="R1120" s="60">
        <v>34</v>
      </c>
      <c r="S1120" s="60"/>
      <c r="T1120" s="60"/>
      <c r="U1120" s="60"/>
      <c r="V1120" s="63"/>
      <c r="W1120" s="64"/>
      <c r="X1120" s="64"/>
      <c r="Y1120" s="64"/>
      <c r="Z1120" s="64"/>
      <c r="AA1120" s="64"/>
      <c r="AB1120" s="64"/>
      <c r="AC1120" s="64"/>
    </row>
    <row r="1121" spans="1:29" x14ac:dyDescent="0.25">
      <c r="A1121" s="60" t="s">
        <v>290</v>
      </c>
      <c r="B1121" s="61">
        <v>44927</v>
      </c>
      <c r="C1121" s="61">
        <v>44929</v>
      </c>
      <c r="D1121" s="60" t="s">
        <v>116</v>
      </c>
      <c r="E1121" s="60">
        <v>5098</v>
      </c>
      <c r="F1121" s="60">
        <v>56</v>
      </c>
      <c r="G1121" s="60">
        <v>54</v>
      </c>
      <c r="H1121" s="60">
        <v>44</v>
      </c>
      <c r="I1121" s="60">
        <v>45</v>
      </c>
      <c r="J1121" s="60">
        <v>50</v>
      </c>
      <c r="K1121" s="60">
        <v>49</v>
      </c>
      <c r="L1121" s="60">
        <v>46</v>
      </c>
      <c r="M1121" s="60">
        <v>47</v>
      </c>
      <c r="N1121" s="60">
        <v>46</v>
      </c>
      <c r="O1121" s="60">
        <v>54</v>
      </c>
      <c r="P1121" s="60">
        <v>16</v>
      </c>
      <c r="Q1121" s="60">
        <v>49</v>
      </c>
      <c r="R1121" s="60">
        <v>41</v>
      </c>
      <c r="S1121" s="60"/>
      <c r="T1121" s="60"/>
      <c r="U1121" s="60"/>
      <c r="V1121" s="63"/>
      <c r="W1121" s="64"/>
      <c r="X1121" s="64"/>
      <c r="Y1121" s="64"/>
      <c r="Z1121" s="64"/>
      <c r="AA1121" s="64"/>
      <c r="AB1121" s="64"/>
      <c r="AC1121" s="64"/>
    </row>
    <row r="1122" spans="1:29" x14ac:dyDescent="0.25">
      <c r="A1122" s="60" t="s">
        <v>290</v>
      </c>
      <c r="B1122" s="61">
        <v>44927</v>
      </c>
      <c r="C1122" s="61">
        <v>44929</v>
      </c>
      <c r="D1122" s="60" t="s">
        <v>60</v>
      </c>
      <c r="E1122" s="60">
        <v>17331</v>
      </c>
      <c r="F1122" s="60">
        <v>119</v>
      </c>
      <c r="G1122" s="60">
        <v>105</v>
      </c>
      <c r="H1122" s="60">
        <v>44</v>
      </c>
      <c r="I1122" s="60">
        <v>66</v>
      </c>
      <c r="J1122" s="60">
        <v>64</v>
      </c>
      <c r="K1122" s="60">
        <v>76</v>
      </c>
      <c r="L1122" s="60">
        <v>64</v>
      </c>
      <c r="M1122" s="60">
        <v>78</v>
      </c>
      <c r="N1122" s="60">
        <v>72</v>
      </c>
      <c r="O1122" s="60">
        <v>97</v>
      </c>
      <c r="P1122" s="60">
        <v>5</v>
      </c>
      <c r="Q1122" s="60">
        <v>102</v>
      </c>
      <c r="R1122" s="60">
        <v>39</v>
      </c>
      <c r="S1122" s="60"/>
      <c r="T1122" s="60"/>
      <c r="U1122" s="60"/>
      <c r="V1122" s="63"/>
      <c r="W1122" s="64"/>
      <c r="X1122" s="64"/>
      <c r="Y1122" s="64"/>
      <c r="Z1122" s="64"/>
      <c r="AA1122" s="64"/>
      <c r="AB1122" s="64"/>
      <c r="AC1122" s="64"/>
    </row>
    <row r="1123" spans="1:29" x14ac:dyDescent="0.25">
      <c r="A1123" s="60" t="s">
        <v>290</v>
      </c>
      <c r="B1123" s="61">
        <v>44927</v>
      </c>
      <c r="C1123" s="61">
        <v>44929</v>
      </c>
      <c r="D1123" s="60" t="s">
        <v>61</v>
      </c>
      <c r="E1123" s="60">
        <v>3903</v>
      </c>
      <c r="F1123" s="60">
        <v>29</v>
      </c>
      <c r="G1123" s="60">
        <v>28</v>
      </c>
      <c r="H1123" s="60">
        <v>12</v>
      </c>
      <c r="I1123" s="60">
        <v>21</v>
      </c>
      <c r="J1123" s="60">
        <v>28</v>
      </c>
      <c r="K1123" s="60">
        <v>28</v>
      </c>
      <c r="L1123" s="60">
        <v>15</v>
      </c>
      <c r="M1123" s="60">
        <v>15</v>
      </c>
      <c r="N1123" s="60">
        <v>19</v>
      </c>
      <c r="O1123" s="60">
        <v>25</v>
      </c>
      <c r="P1123" s="60">
        <v>10</v>
      </c>
      <c r="Q1123" s="60">
        <v>14</v>
      </c>
      <c r="R1123" s="60">
        <v>6</v>
      </c>
      <c r="S1123" s="60"/>
      <c r="T1123" s="60"/>
      <c r="U1123" s="60"/>
      <c r="V1123" s="63"/>
      <c r="W1123" s="64"/>
      <c r="X1123" s="64"/>
      <c r="Y1123" s="64"/>
      <c r="Z1123" s="64"/>
      <c r="AA1123" s="64"/>
      <c r="AB1123" s="64"/>
      <c r="AC1123" s="64"/>
    </row>
    <row r="1124" spans="1:29" x14ac:dyDescent="0.25">
      <c r="A1124" s="60" t="s">
        <v>290</v>
      </c>
      <c r="B1124" s="61">
        <v>44927</v>
      </c>
      <c r="C1124" s="61">
        <v>44929</v>
      </c>
      <c r="D1124" s="60" t="s">
        <v>63</v>
      </c>
      <c r="E1124" s="60">
        <v>20435</v>
      </c>
      <c r="F1124" s="60">
        <v>157</v>
      </c>
      <c r="G1124" s="60">
        <v>147</v>
      </c>
      <c r="H1124" s="60">
        <v>78</v>
      </c>
      <c r="I1124" s="60">
        <v>103</v>
      </c>
      <c r="J1124" s="60">
        <v>121</v>
      </c>
      <c r="K1124" s="60">
        <v>127</v>
      </c>
      <c r="L1124" s="60">
        <v>108</v>
      </c>
      <c r="M1124" s="60">
        <v>117</v>
      </c>
      <c r="N1124" s="60">
        <v>107</v>
      </c>
      <c r="O1124" s="60">
        <v>141</v>
      </c>
      <c r="P1124" s="60">
        <v>14</v>
      </c>
      <c r="Q1124" s="60">
        <v>90</v>
      </c>
      <c r="R1124" s="60">
        <v>59</v>
      </c>
      <c r="S1124" s="60"/>
      <c r="T1124" s="60"/>
      <c r="U1124" s="60"/>
      <c r="V1124" s="63"/>
      <c r="W1124" s="64"/>
      <c r="X1124" s="64"/>
      <c r="Y1124" s="64"/>
      <c r="Z1124" s="64"/>
      <c r="AA1124" s="64"/>
      <c r="AB1124" s="64"/>
      <c r="AC1124" s="64"/>
    </row>
    <row r="1125" spans="1:29" x14ac:dyDescent="0.25">
      <c r="A1125" s="60" t="s">
        <v>290</v>
      </c>
      <c r="B1125" s="61">
        <v>44927</v>
      </c>
      <c r="C1125" s="61">
        <v>44929</v>
      </c>
      <c r="D1125" s="60" t="s">
        <v>64</v>
      </c>
      <c r="E1125" s="60">
        <v>13709</v>
      </c>
      <c r="F1125" s="60">
        <v>70</v>
      </c>
      <c r="G1125" s="60">
        <v>63</v>
      </c>
      <c r="H1125" s="60">
        <v>47</v>
      </c>
      <c r="I1125" s="60">
        <v>55</v>
      </c>
      <c r="J1125" s="60">
        <v>57</v>
      </c>
      <c r="K1125" s="60">
        <v>57</v>
      </c>
      <c r="L1125" s="60">
        <v>49</v>
      </c>
      <c r="M1125" s="60">
        <v>51</v>
      </c>
      <c r="N1125" s="60">
        <v>51</v>
      </c>
      <c r="O1125" s="60">
        <v>60</v>
      </c>
      <c r="P1125" s="60">
        <v>40</v>
      </c>
      <c r="Q1125" s="60">
        <v>53</v>
      </c>
      <c r="R1125" s="60">
        <v>47</v>
      </c>
      <c r="S1125" s="60"/>
      <c r="T1125" s="60"/>
      <c r="U1125" s="60"/>
      <c r="V1125" s="63"/>
      <c r="W1125" s="64"/>
      <c r="X1125" s="64"/>
      <c r="Y1125" s="64"/>
      <c r="Z1125" s="64"/>
      <c r="AA1125" s="64"/>
      <c r="AB1125" s="64"/>
      <c r="AC1125" s="64"/>
    </row>
    <row r="1126" spans="1:29" x14ac:dyDescent="0.25">
      <c r="A1126" s="60" t="s">
        <v>290</v>
      </c>
      <c r="B1126" s="61">
        <v>44927</v>
      </c>
      <c r="C1126" s="61">
        <v>44929</v>
      </c>
      <c r="D1126" s="60" t="s">
        <v>67</v>
      </c>
      <c r="E1126" s="60">
        <v>6509</v>
      </c>
      <c r="F1126" s="60">
        <v>51</v>
      </c>
      <c r="G1126" s="60">
        <v>47</v>
      </c>
      <c r="H1126" s="60">
        <v>36</v>
      </c>
      <c r="I1126" s="60">
        <v>44</v>
      </c>
      <c r="J1126" s="60">
        <v>46</v>
      </c>
      <c r="K1126" s="60">
        <v>43</v>
      </c>
      <c r="L1126" s="60">
        <v>40</v>
      </c>
      <c r="M1126" s="60">
        <v>40</v>
      </c>
      <c r="N1126" s="60">
        <v>41</v>
      </c>
      <c r="O1126" s="60">
        <v>47</v>
      </c>
      <c r="P1126" s="60">
        <v>38</v>
      </c>
      <c r="Q1126" s="60">
        <v>43</v>
      </c>
      <c r="R1126" s="60">
        <v>33</v>
      </c>
      <c r="S1126" s="60"/>
      <c r="T1126" s="60"/>
      <c r="U1126" s="60"/>
      <c r="V1126" s="63"/>
      <c r="W1126" s="64"/>
      <c r="X1126" s="64"/>
      <c r="Y1126" s="64"/>
      <c r="Z1126" s="64"/>
      <c r="AA1126" s="64"/>
      <c r="AB1126" s="64"/>
      <c r="AC1126" s="64"/>
    </row>
    <row r="1127" spans="1:29" x14ac:dyDescent="0.25">
      <c r="A1127" s="60" t="s">
        <v>290</v>
      </c>
      <c r="B1127" s="61">
        <v>44927</v>
      </c>
      <c r="C1127" s="61">
        <v>44929</v>
      </c>
      <c r="D1127" s="60" t="s">
        <v>68</v>
      </c>
      <c r="E1127" s="60">
        <v>5864</v>
      </c>
      <c r="F1127" s="60">
        <v>45</v>
      </c>
      <c r="G1127" s="60">
        <v>29</v>
      </c>
      <c r="H1127" s="60">
        <v>18</v>
      </c>
      <c r="I1127" s="60">
        <v>19</v>
      </c>
      <c r="J1127" s="60">
        <v>24</v>
      </c>
      <c r="K1127" s="60">
        <v>26</v>
      </c>
      <c r="L1127" s="60">
        <v>23</v>
      </c>
      <c r="M1127" s="60">
        <v>22</v>
      </c>
      <c r="N1127" s="60">
        <v>22</v>
      </c>
      <c r="O1127" s="60">
        <v>27</v>
      </c>
      <c r="P1127" s="60">
        <v>4</v>
      </c>
      <c r="Q1127" s="60">
        <v>17</v>
      </c>
      <c r="R1127" s="60">
        <v>9</v>
      </c>
      <c r="S1127" s="60"/>
      <c r="T1127" s="60"/>
      <c r="U1127" s="60"/>
      <c r="V1127" s="63"/>
      <c r="W1127" s="64"/>
      <c r="X1127" s="64"/>
      <c r="Y1127" s="64"/>
      <c r="Z1127" s="64"/>
      <c r="AA1127" s="64"/>
      <c r="AB1127" s="64"/>
      <c r="AC1127" s="64"/>
    </row>
    <row r="1128" spans="1:29" x14ac:dyDescent="0.25">
      <c r="A1128" s="60" t="s">
        <v>290</v>
      </c>
      <c r="B1128" s="61">
        <v>44927</v>
      </c>
      <c r="C1128" s="61">
        <v>44929</v>
      </c>
      <c r="D1128" s="60" t="s">
        <v>47</v>
      </c>
      <c r="E1128" s="60">
        <v>20724</v>
      </c>
      <c r="F1128" s="60">
        <v>246</v>
      </c>
      <c r="G1128" s="60">
        <v>236</v>
      </c>
      <c r="H1128" s="60">
        <v>99</v>
      </c>
      <c r="I1128" s="60">
        <v>33</v>
      </c>
      <c r="J1128" s="60">
        <v>136</v>
      </c>
      <c r="K1128" s="60">
        <v>159</v>
      </c>
      <c r="L1128" s="60">
        <v>155</v>
      </c>
      <c r="M1128" s="60">
        <v>152</v>
      </c>
      <c r="N1128" s="60">
        <v>151</v>
      </c>
      <c r="O1128" s="60">
        <v>205</v>
      </c>
      <c r="P1128" s="60">
        <v>15</v>
      </c>
      <c r="Q1128" s="60">
        <v>41</v>
      </c>
      <c r="R1128" s="60">
        <v>11</v>
      </c>
      <c r="S1128" s="60"/>
      <c r="T1128" s="60"/>
      <c r="U1128" s="60"/>
      <c r="V1128" s="63"/>
      <c r="W1128" s="64"/>
      <c r="X1128" s="64"/>
      <c r="Y1128" s="64"/>
      <c r="Z1128" s="64"/>
      <c r="AA1128" s="64"/>
      <c r="AB1128" s="64"/>
      <c r="AC1128" s="64"/>
    </row>
    <row r="1129" spans="1:29" x14ac:dyDescent="0.25">
      <c r="A1129" s="60" t="s">
        <v>290</v>
      </c>
      <c r="B1129" s="61">
        <v>44927</v>
      </c>
      <c r="C1129" s="61">
        <v>44929</v>
      </c>
      <c r="D1129" s="60" t="s">
        <v>144</v>
      </c>
      <c r="E1129" s="60">
        <v>5350</v>
      </c>
      <c r="F1129" s="60">
        <v>32</v>
      </c>
      <c r="G1129" s="60">
        <v>32</v>
      </c>
      <c r="H1129" s="60">
        <v>22</v>
      </c>
      <c r="I1129" s="60">
        <v>19</v>
      </c>
      <c r="J1129" s="60">
        <v>28</v>
      </c>
      <c r="K1129" s="60">
        <v>26</v>
      </c>
      <c r="L1129" s="60">
        <v>25</v>
      </c>
      <c r="M1129" s="60">
        <v>25</v>
      </c>
      <c r="N1129" s="60">
        <v>25</v>
      </c>
      <c r="O1129" s="60">
        <v>32</v>
      </c>
      <c r="P1129" s="60">
        <v>12</v>
      </c>
      <c r="Q1129" s="60">
        <v>13</v>
      </c>
      <c r="R1129" s="60">
        <v>10</v>
      </c>
      <c r="S1129" s="60"/>
      <c r="T1129" s="60"/>
      <c r="U1129" s="60"/>
      <c r="V1129" s="63"/>
      <c r="W1129" s="64"/>
      <c r="X1129" s="64"/>
      <c r="Y1129" s="64"/>
      <c r="Z1129" s="64"/>
      <c r="AA1129" s="64"/>
      <c r="AB1129" s="64"/>
      <c r="AC1129" s="64"/>
    </row>
    <row r="1130" spans="1:29" x14ac:dyDescent="0.25">
      <c r="A1130" s="60" t="s">
        <v>290</v>
      </c>
      <c r="B1130" s="61">
        <v>44927</v>
      </c>
      <c r="C1130" s="61">
        <v>44929</v>
      </c>
      <c r="D1130" s="60" t="s">
        <v>76</v>
      </c>
      <c r="E1130" s="60">
        <v>4949</v>
      </c>
      <c r="F1130" s="60">
        <v>29</v>
      </c>
      <c r="G1130" s="60">
        <v>28</v>
      </c>
      <c r="H1130" s="60">
        <v>18</v>
      </c>
      <c r="I1130" s="60">
        <v>23</v>
      </c>
      <c r="J1130" s="60">
        <v>22</v>
      </c>
      <c r="K1130" s="60">
        <v>21</v>
      </c>
      <c r="L1130" s="60">
        <v>20</v>
      </c>
      <c r="M1130" s="60">
        <v>20</v>
      </c>
      <c r="N1130" s="60">
        <v>19</v>
      </c>
      <c r="O1130" s="60">
        <v>28</v>
      </c>
      <c r="P1130" s="60">
        <v>10</v>
      </c>
      <c r="Q1130" s="60">
        <v>18</v>
      </c>
      <c r="R1130" s="60">
        <v>14</v>
      </c>
      <c r="S1130" s="60"/>
      <c r="T1130" s="60"/>
      <c r="U1130" s="60"/>
      <c r="V1130" s="63"/>
      <c r="W1130" s="64"/>
      <c r="X1130" s="64"/>
      <c r="Y1130" s="64"/>
      <c r="Z1130" s="64"/>
      <c r="AA1130" s="64"/>
      <c r="AB1130" s="64"/>
      <c r="AC1130" s="64"/>
    </row>
    <row r="1131" spans="1:29" x14ac:dyDescent="0.25">
      <c r="A1131" s="60" t="s">
        <v>290</v>
      </c>
      <c r="B1131" s="61">
        <v>44927</v>
      </c>
      <c r="C1131" s="61">
        <v>44929</v>
      </c>
      <c r="D1131" s="60" t="s">
        <v>77</v>
      </c>
      <c r="E1131" s="60">
        <v>7142</v>
      </c>
      <c r="F1131" s="60">
        <v>78</v>
      </c>
      <c r="G1131" s="60">
        <v>77</v>
      </c>
      <c r="H1131" s="60">
        <v>29</v>
      </c>
      <c r="I1131" s="60">
        <v>61</v>
      </c>
      <c r="J1131" s="60">
        <v>56</v>
      </c>
      <c r="K1131" s="60">
        <v>49</v>
      </c>
      <c r="L1131" s="60">
        <v>38</v>
      </c>
      <c r="M1131" s="60">
        <v>47</v>
      </c>
      <c r="N1131" s="60">
        <v>49</v>
      </c>
      <c r="O1131" s="60">
        <v>72</v>
      </c>
      <c r="P1131" s="60">
        <v>30</v>
      </c>
      <c r="Q1131" s="60">
        <v>17</v>
      </c>
      <c r="R1131" s="60">
        <v>8</v>
      </c>
      <c r="S1131" s="60"/>
      <c r="T1131" s="60"/>
      <c r="U1131" s="60"/>
      <c r="V1131" s="63"/>
      <c r="W1131" s="64"/>
      <c r="X1131" s="64"/>
      <c r="Y1131" s="64"/>
      <c r="Z1131" s="64"/>
      <c r="AA1131" s="64"/>
      <c r="AB1131" s="64"/>
      <c r="AC1131" s="64"/>
    </row>
    <row r="1132" spans="1:29" x14ac:dyDescent="0.25">
      <c r="A1132" s="60" t="s">
        <v>290</v>
      </c>
      <c r="B1132" s="61">
        <v>44927</v>
      </c>
      <c r="C1132" s="61">
        <v>44929</v>
      </c>
      <c r="D1132" s="60" t="s">
        <v>79</v>
      </c>
      <c r="E1132" s="60">
        <v>5975</v>
      </c>
      <c r="F1132" s="60">
        <v>32</v>
      </c>
      <c r="G1132" s="60">
        <v>28</v>
      </c>
      <c r="H1132" s="60">
        <v>15</v>
      </c>
      <c r="I1132" s="60">
        <v>23</v>
      </c>
      <c r="J1132" s="60">
        <v>23</v>
      </c>
      <c r="K1132" s="60">
        <v>22</v>
      </c>
      <c r="L1132" s="60">
        <v>21</v>
      </c>
      <c r="M1132" s="60">
        <v>19</v>
      </c>
      <c r="N1132" s="60">
        <v>17</v>
      </c>
      <c r="O1132" s="60">
        <v>26</v>
      </c>
      <c r="P1132" s="60">
        <v>5</v>
      </c>
      <c r="Q1132" s="60">
        <v>24</v>
      </c>
      <c r="R1132" s="60">
        <v>14</v>
      </c>
      <c r="S1132" s="60"/>
      <c r="T1132" s="60"/>
      <c r="U1132" s="60"/>
      <c r="V1132" s="63"/>
      <c r="W1132" s="64"/>
      <c r="X1132" s="64"/>
      <c r="Y1132" s="64"/>
      <c r="Z1132" s="64"/>
      <c r="AA1132" s="64"/>
      <c r="AB1132" s="64"/>
      <c r="AC1132" s="64"/>
    </row>
    <row r="1133" spans="1:29" x14ac:dyDescent="0.25">
      <c r="A1133" s="60" t="s">
        <v>290</v>
      </c>
      <c r="B1133" s="61">
        <v>44927</v>
      </c>
      <c r="C1133" s="61">
        <v>44929</v>
      </c>
      <c r="D1133" s="60" t="s">
        <v>84</v>
      </c>
      <c r="E1133" s="60">
        <v>4673</v>
      </c>
      <c r="F1133" s="60">
        <v>46</v>
      </c>
      <c r="G1133" s="60">
        <v>43</v>
      </c>
      <c r="H1133" s="60">
        <v>22</v>
      </c>
      <c r="I1133" s="60">
        <v>33</v>
      </c>
      <c r="J1133" s="60">
        <v>40</v>
      </c>
      <c r="K1133" s="60">
        <v>41</v>
      </c>
      <c r="L1133" s="60">
        <v>33</v>
      </c>
      <c r="M1133" s="60">
        <v>34</v>
      </c>
      <c r="N1133" s="60">
        <v>30</v>
      </c>
      <c r="O1133" s="60">
        <v>43</v>
      </c>
      <c r="P1133" s="60">
        <v>16</v>
      </c>
      <c r="Q1133" s="60">
        <v>31</v>
      </c>
      <c r="R1133" s="60">
        <v>16</v>
      </c>
      <c r="S1133" s="60"/>
      <c r="T1133" s="60"/>
      <c r="U1133" s="60"/>
      <c r="V1133" s="63"/>
      <c r="W1133" s="64"/>
      <c r="X1133" s="64"/>
      <c r="Y1133" s="64"/>
      <c r="Z1133" s="64"/>
      <c r="AA1133" s="64"/>
      <c r="AB1133" s="64"/>
      <c r="AC1133" s="64"/>
    </row>
    <row r="1134" spans="1:29" x14ac:dyDescent="0.25">
      <c r="A1134" s="60" t="s">
        <v>290</v>
      </c>
      <c r="B1134" s="61">
        <v>44927</v>
      </c>
      <c r="C1134" s="61">
        <v>44929</v>
      </c>
      <c r="D1134" s="60" t="s">
        <v>87</v>
      </c>
      <c r="E1134" s="60">
        <v>2909</v>
      </c>
      <c r="F1134" s="60">
        <v>16</v>
      </c>
      <c r="G1134" s="60">
        <v>15</v>
      </c>
      <c r="H1134" s="60">
        <v>5</v>
      </c>
      <c r="I1134" s="60">
        <v>9</v>
      </c>
      <c r="J1134" s="60">
        <v>9</v>
      </c>
      <c r="K1134" s="60">
        <v>11</v>
      </c>
      <c r="L1134" s="60">
        <v>11</v>
      </c>
      <c r="M1134" s="60">
        <v>9</v>
      </c>
      <c r="N1134" s="60">
        <v>10</v>
      </c>
      <c r="O1134" s="60">
        <v>14</v>
      </c>
      <c r="P1134" s="60">
        <v>4</v>
      </c>
      <c r="Q1134" s="60">
        <v>11</v>
      </c>
      <c r="R1134" s="60">
        <v>3</v>
      </c>
      <c r="S1134" s="60"/>
      <c r="T1134" s="60"/>
      <c r="U1134" s="60"/>
      <c r="V1134" s="63"/>
      <c r="W1134" s="64"/>
      <c r="X1134" s="64"/>
      <c r="Y1134" s="64"/>
      <c r="Z1134" s="64"/>
      <c r="AA1134" s="64"/>
      <c r="AB1134" s="64"/>
      <c r="AC1134" s="64"/>
    </row>
    <row r="1135" spans="1:29" x14ac:dyDescent="0.25">
      <c r="A1135" s="60" t="s">
        <v>290</v>
      </c>
      <c r="B1135" s="61">
        <v>44927</v>
      </c>
      <c r="C1135" s="61">
        <v>44929</v>
      </c>
      <c r="D1135" s="60" t="s">
        <v>89</v>
      </c>
      <c r="E1135" s="60">
        <v>5274</v>
      </c>
      <c r="F1135" s="60">
        <v>41</v>
      </c>
      <c r="G1135" s="60">
        <v>33</v>
      </c>
      <c r="H1135" s="60">
        <v>14</v>
      </c>
      <c r="I1135" s="60">
        <v>19</v>
      </c>
      <c r="J1135" s="60">
        <v>26</v>
      </c>
      <c r="K1135" s="60">
        <v>30</v>
      </c>
      <c r="L1135" s="60">
        <v>22</v>
      </c>
      <c r="M1135" s="60">
        <v>23</v>
      </c>
      <c r="N1135" s="60">
        <v>22</v>
      </c>
      <c r="O1135" s="60">
        <v>31</v>
      </c>
      <c r="P1135" s="60">
        <v>9</v>
      </c>
      <c r="Q1135" s="60">
        <v>29</v>
      </c>
      <c r="R1135" s="60">
        <v>10</v>
      </c>
      <c r="S1135" s="60"/>
      <c r="T1135" s="60"/>
      <c r="U1135" s="60"/>
      <c r="V1135" s="63"/>
      <c r="W1135" s="64"/>
      <c r="X1135" s="64"/>
      <c r="Y1135" s="64"/>
      <c r="Z1135" s="64"/>
      <c r="AA1135" s="64"/>
      <c r="AB1135" s="64"/>
      <c r="AC1135" s="64"/>
    </row>
    <row r="1136" spans="1:29" x14ac:dyDescent="0.25">
      <c r="A1136" s="60" t="s">
        <v>290</v>
      </c>
      <c r="B1136" s="61">
        <v>44927</v>
      </c>
      <c r="C1136" s="61">
        <v>44929</v>
      </c>
      <c r="D1136" s="60" t="s">
        <v>91</v>
      </c>
      <c r="E1136" s="60">
        <v>9570</v>
      </c>
      <c r="F1136" s="60">
        <v>50</v>
      </c>
      <c r="G1136" s="60">
        <v>38</v>
      </c>
      <c r="H1136" s="60">
        <v>23</v>
      </c>
      <c r="I1136" s="60">
        <v>29</v>
      </c>
      <c r="J1136" s="60">
        <v>33</v>
      </c>
      <c r="K1136" s="60">
        <v>33</v>
      </c>
      <c r="L1136" s="60">
        <v>26</v>
      </c>
      <c r="M1136" s="60">
        <v>30</v>
      </c>
      <c r="N1136" s="60">
        <v>26</v>
      </c>
      <c r="O1136" s="60">
        <v>38</v>
      </c>
      <c r="P1136" s="60">
        <v>2</v>
      </c>
      <c r="Q1136" s="60">
        <v>27</v>
      </c>
      <c r="R1136" s="60">
        <v>23</v>
      </c>
      <c r="S1136" s="60"/>
      <c r="T1136" s="60"/>
      <c r="U1136" s="60"/>
      <c r="V1136" s="63"/>
      <c r="W1136" s="64"/>
      <c r="X1136" s="64"/>
      <c r="Y1136" s="64"/>
      <c r="Z1136" s="64"/>
      <c r="AA1136" s="64"/>
      <c r="AB1136" s="64"/>
      <c r="AC1136" s="64"/>
    </row>
    <row r="1137" spans="1:29" x14ac:dyDescent="0.25">
      <c r="A1137" s="60" t="s">
        <v>290</v>
      </c>
      <c r="B1137" s="61">
        <v>44927</v>
      </c>
      <c r="C1137" s="61">
        <v>44929</v>
      </c>
      <c r="D1137" s="60" t="s">
        <v>93</v>
      </c>
      <c r="E1137" s="60">
        <v>9617</v>
      </c>
      <c r="F1137" s="60">
        <v>113</v>
      </c>
      <c r="G1137" s="60">
        <v>112</v>
      </c>
      <c r="H1137" s="60">
        <v>23</v>
      </c>
      <c r="I1137" s="60">
        <v>59</v>
      </c>
      <c r="J1137" s="60">
        <v>72</v>
      </c>
      <c r="K1137" s="60">
        <v>72</v>
      </c>
      <c r="L1137" s="60">
        <v>50</v>
      </c>
      <c r="M1137" s="60">
        <v>58</v>
      </c>
      <c r="N1137" s="60">
        <v>57</v>
      </c>
      <c r="O1137" s="60">
        <v>105</v>
      </c>
      <c r="P1137" s="60">
        <v>29</v>
      </c>
      <c r="Q1137" s="60">
        <v>76</v>
      </c>
      <c r="R1137" s="60">
        <v>10</v>
      </c>
      <c r="S1137" s="60"/>
      <c r="T1137" s="60"/>
      <c r="U1137" s="60"/>
      <c r="V1137" s="63"/>
      <c r="W1137" s="64"/>
      <c r="X1137" s="64"/>
      <c r="Y1137" s="64"/>
      <c r="Z1137" s="64"/>
      <c r="AA1137" s="64"/>
      <c r="AB1137" s="64"/>
      <c r="AC1137" s="64"/>
    </row>
    <row r="1138" spans="1:29" x14ac:dyDescent="0.25">
      <c r="A1138" s="60" t="s">
        <v>290</v>
      </c>
      <c r="B1138" s="61">
        <v>44927</v>
      </c>
      <c r="C1138" s="61">
        <v>44929</v>
      </c>
      <c r="D1138" s="60" t="s">
        <v>94</v>
      </c>
      <c r="E1138" s="60">
        <v>19771</v>
      </c>
      <c r="F1138" s="60">
        <v>143</v>
      </c>
      <c r="G1138" s="60">
        <v>137</v>
      </c>
      <c r="H1138" s="60">
        <v>41</v>
      </c>
      <c r="I1138" s="60">
        <v>41</v>
      </c>
      <c r="J1138" s="60">
        <v>83</v>
      </c>
      <c r="K1138" s="60">
        <v>90</v>
      </c>
      <c r="L1138" s="60">
        <v>66</v>
      </c>
      <c r="M1138" s="60">
        <v>70</v>
      </c>
      <c r="N1138" s="60">
        <v>75</v>
      </c>
      <c r="O1138" s="60">
        <v>127</v>
      </c>
      <c r="P1138" s="60">
        <v>20</v>
      </c>
      <c r="Q1138" s="60">
        <v>77</v>
      </c>
      <c r="R1138" s="60">
        <v>14</v>
      </c>
      <c r="S1138" s="60"/>
      <c r="T1138" s="60"/>
      <c r="U1138" s="60"/>
      <c r="V1138" s="63"/>
      <c r="W1138" s="64"/>
      <c r="X1138" s="64"/>
      <c r="Y1138" s="64"/>
      <c r="Z1138" s="64"/>
      <c r="AA1138" s="64"/>
      <c r="AB1138" s="64"/>
      <c r="AC1138" s="64"/>
    </row>
    <row r="1139" spans="1:29" x14ac:dyDescent="0.25">
      <c r="A1139" s="60" t="s">
        <v>290</v>
      </c>
      <c r="B1139" s="61">
        <v>44927</v>
      </c>
      <c r="C1139" s="61">
        <v>44929</v>
      </c>
      <c r="D1139" s="60" t="s">
        <v>72</v>
      </c>
      <c r="E1139" s="60">
        <v>3267</v>
      </c>
      <c r="F1139" s="60">
        <v>27</v>
      </c>
      <c r="G1139" s="60">
        <v>26</v>
      </c>
      <c r="H1139" s="60">
        <v>14</v>
      </c>
      <c r="I1139" s="60">
        <v>25</v>
      </c>
      <c r="J1139" s="60">
        <v>21</v>
      </c>
      <c r="K1139" s="60">
        <v>18</v>
      </c>
      <c r="L1139" s="60">
        <v>15</v>
      </c>
      <c r="M1139" s="60">
        <v>16</v>
      </c>
      <c r="N1139" s="60">
        <v>15</v>
      </c>
      <c r="O1139" s="60">
        <v>23</v>
      </c>
      <c r="P1139" s="60">
        <v>11</v>
      </c>
      <c r="Q1139" s="60">
        <v>14</v>
      </c>
      <c r="R1139" s="60">
        <v>8</v>
      </c>
      <c r="S1139" s="60"/>
      <c r="T1139" s="60"/>
      <c r="U1139" s="60"/>
      <c r="V1139" s="63"/>
      <c r="W1139" s="64"/>
      <c r="X1139" s="64"/>
      <c r="Y1139" s="64"/>
      <c r="Z1139" s="64"/>
      <c r="AA1139" s="64"/>
      <c r="AB1139" s="64"/>
      <c r="AC1139" s="64"/>
    </row>
    <row r="1140" spans="1:29" x14ac:dyDescent="0.25">
      <c r="A1140" s="60" t="s">
        <v>290</v>
      </c>
      <c r="B1140" s="61">
        <v>44927</v>
      </c>
      <c r="C1140" s="61">
        <v>44929</v>
      </c>
      <c r="D1140" s="60" t="s">
        <v>86</v>
      </c>
      <c r="E1140" s="60">
        <v>6083</v>
      </c>
      <c r="F1140" s="60">
        <v>45</v>
      </c>
      <c r="G1140" s="60">
        <v>35</v>
      </c>
      <c r="H1140" s="60">
        <v>16</v>
      </c>
      <c r="I1140" s="60">
        <v>27</v>
      </c>
      <c r="J1140" s="60">
        <v>28</v>
      </c>
      <c r="K1140" s="60">
        <v>26</v>
      </c>
      <c r="L1140" s="60">
        <v>22</v>
      </c>
      <c r="M1140" s="60">
        <v>19</v>
      </c>
      <c r="N1140" s="60">
        <v>21</v>
      </c>
      <c r="O1140" s="60">
        <v>32</v>
      </c>
      <c r="P1140" s="60">
        <v>10</v>
      </c>
      <c r="Q1140" s="60">
        <v>16</v>
      </c>
      <c r="R1140" s="60">
        <v>10</v>
      </c>
      <c r="S1140" s="60"/>
      <c r="T1140" s="60"/>
      <c r="U1140" s="60"/>
      <c r="V1140" s="63"/>
      <c r="W1140" s="64"/>
      <c r="X1140" s="64"/>
      <c r="Y1140" s="64"/>
      <c r="Z1140" s="64"/>
      <c r="AA1140" s="64"/>
      <c r="AB1140" s="64"/>
      <c r="AC1140" s="64"/>
    </row>
    <row r="1141" spans="1:29" x14ac:dyDescent="0.25">
      <c r="A1141" s="60" t="s">
        <v>290</v>
      </c>
      <c r="B1141" s="61">
        <v>44621</v>
      </c>
      <c r="C1141" s="61">
        <v>44635</v>
      </c>
      <c r="D1141" s="60" t="s">
        <v>7</v>
      </c>
      <c r="E1141" s="60">
        <v>9449</v>
      </c>
      <c r="F1141" s="60">
        <v>131</v>
      </c>
      <c r="G1141" s="60">
        <v>105</v>
      </c>
      <c r="H1141" s="60">
        <v>3</v>
      </c>
      <c r="I1141" s="60">
        <v>6</v>
      </c>
      <c r="J1141" s="60">
        <v>50</v>
      </c>
      <c r="K1141" s="60">
        <v>29</v>
      </c>
      <c r="L1141" s="60">
        <v>9</v>
      </c>
      <c r="M1141" s="60">
        <v>33</v>
      </c>
      <c r="N1141" s="60">
        <v>33</v>
      </c>
      <c r="O1141" s="60">
        <v>69</v>
      </c>
      <c r="P1141" s="60">
        <v>1</v>
      </c>
      <c r="Q1141" s="60">
        <v>7</v>
      </c>
      <c r="R1141" s="60">
        <v>0</v>
      </c>
      <c r="S1141" s="60"/>
      <c r="T1141" s="60"/>
      <c r="U1141" s="60"/>
      <c r="V1141" s="63"/>
      <c r="W1141" s="64"/>
      <c r="X1141" s="64"/>
      <c r="Y1141" s="64"/>
      <c r="Z1141" s="64"/>
      <c r="AA1141" s="64"/>
      <c r="AB1141" s="64"/>
      <c r="AC1141" s="64"/>
    </row>
    <row r="1142" spans="1:29" x14ac:dyDescent="0.25">
      <c r="A1142" s="60" t="s">
        <v>290</v>
      </c>
      <c r="B1142" s="61">
        <v>44621</v>
      </c>
      <c r="C1142" s="61">
        <v>44635</v>
      </c>
      <c r="D1142" s="60" t="s">
        <v>51</v>
      </c>
      <c r="E1142" s="60">
        <v>9638</v>
      </c>
      <c r="F1142" s="60">
        <v>61</v>
      </c>
      <c r="G1142" s="60">
        <v>60</v>
      </c>
      <c r="H1142" s="60">
        <v>4</v>
      </c>
      <c r="I1142" s="60">
        <v>2</v>
      </c>
      <c r="J1142" s="60">
        <v>17</v>
      </c>
      <c r="K1142" s="60">
        <v>15</v>
      </c>
      <c r="L1142" s="60">
        <v>8</v>
      </c>
      <c r="M1142" s="60">
        <v>14</v>
      </c>
      <c r="N1142" s="60">
        <v>14</v>
      </c>
      <c r="O1142" s="60">
        <v>45</v>
      </c>
      <c r="P1142" s="60">
        <v>1</v>
      </c>
      <c r="Q1142" s="60">
        <v>9</v>
      </c>
      <c r="R1142" s="60">
        <v>0</v>
      </c>
      <c r="S1142" s="60"/>
      <c r="T1142" s="60"/>
      <c r="U1142" s="60"/>
      <c r="V1142" s="63"/>
      <c r="W1142" s="64"/>
      <c r="X1142" s="64"/>
      <c r="Y1142" s="64"/>
      <c r="Z1142" s="64"/>
      <c r="AA1142" s="64"/>
      <c r="AB1142" s="64"/>
      <c r="AC1142" s="64"/>
    </row>
    <row r="1143" spans="1:29" x14ac:dyDescent="0.25">
      <c r="A1143" s="60" t="s">
        <v>290</v>
      </c>
      <c r="B1143" s="61">
        <v>44621</v>
      </c>
      <c r="C1143" s="61">
        <v>44635</v>
      </c>
      <c r="D1143" s="60" t="s">
        <v>92</v>
      </c>
      <c r="E1143" s="60">
        <v>3411</v>
      </c>
      <c r="F1143" s="60">
        <v>24</v>
      </c>
      <c r="G1143" s="60">
        <v>23</v>
      </c>
      <c r="H1143" s="60">
        <v>3</v>
      </c>
      <c r="I1143" s="60">
        <v>7</v>
      </c>
      <c r="J1143" s="60">
        <v>9</v>
      </c>
      <c r="K1143" s="60">
        <v>6</v>
      </c>
      <c r="L1143" s="60">
        <v>6</v>
      </c>
      <c r="M1143" s="60">
        <v>7</v>
      </c>
      <c r="N1143" s="60">
        <v>7</v>
      </c>
      <c r="O1143" s="60">
        <v>18</v>
      </c>
      <c r="P1143" s="60">
        <v>1</v>
      </c>
      <c r="Q1143" s="60">
        <v>0</v>
      </c>
      <c r="R1143" s="60">
        <v>0</v>
      </c>
      <c r="S1143" s="60"/>
      <c r="T1143" s="60"/>
      <c r="U1143" s="60"/>
      <c r="V1143" s="63"/>
      <c r="W1143" s="64"/>
      <c r="X1143" s="64"/>
      <c r="Y1143" s="64"/>
      <c r="Z1143" s="64"/>
      <c r="AA1143" s="64"/>
      <c r="AB1143" s="64"/>
      <c r="AC1143" s="64"/>
    </row>
    <row r="1144" spans="1:29" x14ac:dyDescent="0.25">
      <c r="A1144" s="60" t="s">
        <v>290</v>
      </c>
      <c r="B1144" s="61">
        <v>44652</v>
      </c>
      <c r="C1144" s="61">
        <v>44655</v>
      </c>
      <c r="D1144" s="60" t="s">
        <v>51</v>
      </c>
      <c r="E1144" s="60">
        <v>9637</v>
      </c>
      <c r="F1144" s="60">
        <v>61</v>
      </c>
      <c r="G1144" s="60">
        <v>60</v>
      </c>
      <c r="H1144" s="60">
        <v>5</v>
      </c>
      <c r="I1144" s="60">
        <v>3</v>
      </c>
      <c r="J1144" s="60">
        <v>20</v>
      </c>
      <c r="K1144" s="60">
        <v>21</v>
      </c>
      <c r="L1144" s="60">
        <v>13</v>
      </c>
      <c r="M1144" s="60">
        <v>18</v>
      </c>
      <c r="N1144" s="60">
        <v>15</v>
      </c>
      <c r="O1144" s="60">
        <v>47</v>
      </c>
      <c r="P1144" s="60">
        <v>1</v>
      </c>
      <c r="Q1144" s="60">
        <v>16</v>
      </c>
      <c r="R1144" s="60">
        <v>1</v>
      </c>
      <c r="S1144" s="60"/>
      <c r="T1144" s="60"/>
      <c r="U1144" s="60"/>
      <c r="V1144" s="63"/>
      <c r="W1144" s="64"/>
      <c r="X1144" s="64"/>
      <c r="Y1144" s="64"/>
      <c r="Z1144" s="64"/>
      <c r="AA1144" s="64"/>
      <c r="AB1144" s="64"/>
      <c r="AC1144" s="64"/>
    </row>
    <row r="1145" spans="1:29" x14ac:dyDescent="0.25">
      <c r="A1145" s="60" t="s">
        <v>290</v>
      </c>
      <c r="B1145" s="61">
        <v>44652</v>
      </c>
      <c r="C1145" s="61">
        <v>44655</v>
      </c>
      <c r="D1145" s="60" t="s">
        <v>92</v>
      </c>
      <c r="E1145" s="60">
        <v>3394</v>
      </c>
      <c r="F1145" s="60">
        <v>24</v>
      </c>
      <c r="G1145" s="60">
        <v>23</v>
      </c>
      <c r="H1145" s="60">
        <v>6</v>
      </c>
      <c r="I1145" s="60">
        <v>11</v>
      </c>
      <c r="J1145" s="60">
        <v>13</v>
      </c>
      <c r="K1145" s="60">
        <v>10</v>
      </c>
      <c r="L1145" s="60">
        <v>8</v>
      </c>
      <c r="M1145" s="60">
        <v>11</v>
      </c>
      <c r="N1145" s="60">
        <v>12</v>
      </c>
      <c r="O1145" s="60">
        <v>18</v>
      </c>
      <c r="P1145" s="60">
        <v>1</v>
      </c>
      <c r="Q1145" s="60">
        <v>1</v>
      </c>
      <c r="R1145" s="60">
        <v>0</v>
      </c>
      <c r="S1145" s="60"/>
      <c r="T1145" s="60"/>
      <c r="U1145" s="60"/>
      <c r="V1145" s="63"/>
      <c r="W1145" s="64"/>
      <c r="X1145" s="64"/>
      <c r="Y1145" s="64"/>
      <c r="Z1145" s="64"/>
      <c r="AA1145" s="64"/>
      <c r="AB1145" s="64"/>
      <c r="AC1145" s="64"/>
    </row>
    <row r="1146" spans="1:29" x14ac:dyDescent="0.25">
      <c r="A1146" s="60" t="s">
        <v>290</v>
      </c>
      <c r="B1146" s="61">
        <v>44652</v>
      </c>
      <c r="C1146" s="61">
        <v>44655</v>
      </c>
      <c r="D1146" s="60" t="s">
        <v>91</v>
      </c>
      <c r="E1146" s="60">
        <v>9247</v>
      </c>
      <c r="F1146" s="60">
        <v>51</v>
      </c>
      <c r="G1146" s="60">
        <v>40</v>
      </c>
      <c r="H1146" s="60">
        <v>2</v>
      </c>
      <c r="I1146" s="60">
        <v>10</v>
      </c>
      <c r="J1146" s="60">
        <v>16</v>
      </c>
      <c r="K1146" s="60">
        <v>22</v>
      </c>
      <c r="L1146" s="60">
        <v>10</v>
      </c>
      <c r="M1146" s="60">
        <v>14</v>
      </c>
      <c r="N1146" s="60">
        <v>15</v>
      </c>
      <c r="O1146" s="60">
        <v>35</v>
      </c>
      <c r="P1146" s="60">
        <v>1</v>
      </c>
      <c r="Q1146" s="60">
        <v>4</v>
      </c>
      <c r="R1146" s="60">
        <v>2</v>
      </c>
      <c r="S1146" s="60"/>
      <c r="T1146" s="60"/>
      <c r="U1146" s="60"/>
      <c r="V1146" s="63"/>
      <c r="W1146" s="64"/>
      <c r="X1146" s="64"/>
      <c r="Y1146" s="64"/>
      <c r="Z1146" s="64"/>
      <c r="AA1146" s="64"/>
      <c r="AB1146" s="64"/>
      <c r="AC1146" s="64"/>
    </row>
    <row r="1147" spans="1:29" x14ac:dyDescent="0.25">
      <c r="A1147" s="60" t="s">
        <v>290</v>
      </c>
      <c r="B1147" s="61">
        <v>44652</v>
      </c>
      <c r="C1147" s="62">
        <v>44655</v>
      </c>
      <c r="D1147" s="60" t="s">
        <v>35</v>
      </c>
      <c r="E1147" s="60">
        <v>10696</v>
      </c>
      <c r="F1147" s="60">
        <v>88</v>
      </c>
      <c r="G1147" s="60">
        <v>85</v>
      </c>
      <c r="H1147" s="60">
        <v>13</v>
      </c>
      <c r="I1147" s="60">
        <v>6</v>
      </c>
      <c r="J1147" s="60">
        <v>27</v>
      </c>
      <c r="K1147" s="60">
        <v>30</v>
      </c>
      <c r="L1147" s="60">
        <v>25</v>
      </c>
      <c r="M1147" s="60">
        <v>35</v>
      </c>
      <c r="N1147" s="60">
        <v>33</v>
      </c>
      <c r="O1147" s="60">
        <v>74</v>
      </c>
      <c r="P1147" s="60">
        <v>1</v>
      </c>
      <c r="Q1147" s="60">
        <v>9</v>
      </c>
      <c r="R1147" s="60">
        <v>1</v>
      </c>
      <c r="S1147" s="60"/>
      <c r="T1147" s="60"/>
      <c r="U1147" s="60"/>
      <c r="V1147" s="63"/>
      <c r="W1147" s="64"/>
      <c r="X1147" s="64"/>
      <c r="Y1147" s="64"/>
      <c r="Z1147" s="64"/>
      <c r="AA1147" s="64"/>
      <c r="AB1147" s="64"/>
      <c r="AC1147" s="64"/>
    </row>
    <row r="1148" spans="1:29" x14ac:dyDescent="0.25">
      <c r="A1148" s="60" t="s">
        <v>290</v>
      </c>
      <c r="B1148" s="61">
        <v>44682</v>
      </c>
      <c r="C1148" s="62">
        <v>44687</v>
      </c>
      <c r="D1148" s="60" t="s">
        <v>35</v>
      </c>
      <c r="E1148" s="60">
        <v>10652</v>
      </c>
      <c r="F1148" s="60">
        <v>88</v>
      </c>
      <c r="G1148" s="60">
        <v>85</v>
      </c>
      <c r="H1148" s="60">
        <v>14</v>
      </c>
      <c r="I1148" s="60">
        <v>9</v>
      </c>
      <c r="J1148" s="60">
        <v>29</v>
      </c>
      <c r="K1148" s="60">
        <v>34</v>
      </c>
      <c r="L1148" s="60">
        <v>27</v>
      </c>
      <c r="M1148" s="60">
        <v>36</v>
      </c>
      <c r="N1148" s="60">
        <v>34</v>
      </c>
      <c r="O1148" s="60">
        <v>74</v>
      </c>
      <c r="P1148" s="60">
        <v>1</v>
      </c>
      <c r="Q1148" s="60">
        <v>10</v>
      </c>
      <c r="R1148" s="60">
        <v>1</v>
      </c>
      <c r="S1148" s="60"/>
      <c r="T1148" s="60"/>
      <c r="U1148" s="60"/>
      <c r="V1148" s="63"/>
      <c r="W1148" s="64"/>
      <c r="X1148" s="64"/>
      <c r="Y1148" s="64"/>
      <c r="Z1148" s="64"/>
      <c r="AA1148" s="64"/>
      <c r="AB1148" s="64"/>
      <c r="AC1148" s="64"/>
    </row>
    <row r="1149" spans="1:29" x14ac:dyDescent="0.25">
      <c r="A1149" s="60" t="s">
        <v>290</v>
      </c>
      <c r="B1149" s="61">
        <v>44682</v>
      </c>
      <c r="C1149" s="62">
        <v>44687</v>
      </c>
      <c r="D1149" s="60" t="s">
        <v>84</v>
      </c>
      <c r="E1149" s="60">
        <v>4527</v>
      </c>
      <c r="F1149" s="60">
        <v>39</v>
      </c>
      <c r="G1149" s="60">
        <v>36</v>
      </c>
      <c r="H1149" s="60">
        <v>8</v>
      </c>
      <c r="I1149" s="60">
        <v>7</v>
      </c>
      <c r="J1149" s="60">
        <v>15</v>
      </c>
      <c r="K1149" s="60">
        <v>18</v>
      </c>
      <c r="L1149" s="60">
        <v>14</v>
      </c>
      <c r="M1149" s="60">
        <v>22</v>
      </c>
      <c r="N1149" s="60">
        <v>20</v>
      </c>
      <c r="O1149" s="60">
        <v>29</v>
      </c>
      <c r="P1149" s="60">
        <v>1</v>
      </c>
      <c r="Q1149" s="60">
        <v>13</v>
      </c>
      <c r="R1149" s="60">
        <v>2</v>
      </c>
      <c r="S1149" s="60"/>
      <c r="T1149" s="60"/>
      <c r="U1149" s="60"/>
      <c r="V1149" s="63"/>
      <c r="W1149" s="64"/>
      <c r="X1149" s="64"/>
      <c r="Y1149" s="64"/>
      <c r="Z1149" s="64"/>
      <c r="AA1149" s="64"/>
      <c r="AB1149" s="64"/>
      <c r="AC1149" s="64"/>
    </row>
    <row r="1150" spans="1:29" x14ac:dyDescent="0.25">
      <c r="A1150" s="60" t="s">
        <v>290</v>
      </c>
      <c r="B1150" s="61">
        <v>44682</v>
      </c>
      <c r="C1150" s="62">
        <v>44687</v>
      </c>
      <c r="D1150" s="60" t="s">
        <v>91</v>
      </c>
      <c r="E1150" s="60">
        <v>9288</v>
      </c>
      <c r="F1150" s="60">
        <v>50</v>
      </c>
      <c r="G1150" s="60">
        <v>38</v>
      </c>
      <c r="H1150" s="60">
        <v>2</v>
      </c>
      <c r="I1150" s="60">
        <v>10</v>
      </c>
      <c r="J1150" s="60">
        <v>17</v>
      </c>
      <c r="K1150" s="60">
        <v>23</v>
      </c>
      <c r="L1150" s="60">
        <v>12</v>
      </c>
      <c r="M1150" s="60">
        <v>14</v>
      </c>
      <c r="N1150" s="60">
        <v>14</v>
      </c>
      <c r="O1150" s="60">
        <v>33</v>
      </c>
      <c r="P1150" s="60">
        <v>1</v>
      </c>
      <c r="Q1150" s="60">
        <v>4</v>
      </c>
      <c r="R1150" s="60">
        <v>2</v>
      </c>
      <c r="S1150" s="60"/>
      <c r="T1150" s="60"/>
      <c r="U1150" s="60"/>
      <c r="V1150" s="63"/>
      <c r="W1150" s="64"/>
      <c r="X1150" s="64"/>
      <c r="Y1150" s="64"/>
      <c r="Z1150" s="64"/>
      <c r="AA1150" s="64"/>
      <c r="AB1150" s="64"/>
      <c r="AC1150" s="64"/>
    </row>
    <row r="1151" spans="1:29" x14ac:dyDescent="0.25">
      <c r="A1151" s="60" t="s">
        <v>290</v>
      </c>
      <c r="B1151" s="61">
        <v>44682</v>
      </c>
      <c r="C1151" s="62">
        <v>44687</v>
      </c>
      <c r="D1151" s="60" t="s">
        <v>92</v>
      </c>
      <c r="E1151" s="60">
        <v>3382</v>
      </c>
      <c r="F1151" s="60">
        <v>25</v>
      </c>
      <c r="G1151" s="60">
        <v>24</v>
      </c>
      <c r="H1151" s="60">
        <v>6</v>
      </c>
      <c r="I1151" s="60">
        <v>11</v>
      </c>
      <c r="J1151" s="60">
        <v>14</v>
      </c>
      <c r="K1151" s="60">
        <v>11</v>
      </c>
      <c r="L1151" s="60">
        <v>8</v>
      </c>
      <c r="M1151" s="60">
        <v>11</v>
      </c>
      <c r="N1151" s="60">
        <v>12</v>
      </c>
      <c r="O1151" s="60">
        <v>19</v>
      </c>
      <c r="P1151" s="60">
        <v>1</v>
      </c>
      <c r="Q1151" s="60">
        <v>2</v>
      </c>
      <c r="R1151" s="60">
        <v>1</v>
      </c>
      <c r="S1151" s="60"/>
      <c r="T1151" s="60"/>
      <c r="U1151" s="60"/>
      <c r="V1151" s="63"/>
      <c r="W1151" s="64"/>
      <c r="X1151" s="64"/>
      <c r="Y1151" s="64"/>
      <c r="Z1151" s="64"/>
      <c r="AA1151" s="64"/>
      <c r="AB1151" s="64"/>
      <c r="AC1151" s="64"/>
    </row>
    <row r="1152" spans="1:29" x14ac:dyDescent="0.25">
      <c r="A1152" s="60" t="s">
        <v>290</v>
      </c>
      <c r="B1152" s="62">
        <v>44682</v>
      </c>
      <c r="C1152" s="62">
        <v>44687</v>
      </c>
      <c r="D1152" s="60" t="s">
        <v>51</v>
      </c>
      <c r="E1152" s="60">
        <v>9607</v>
      </c>
      <c r="F1152" s="60">
        <v>62</v>
      </c>
      <c r="G1152" s="60">
        <v>61</v>
      </c>
      <c r="H1152" s="60">
        <v>6</v>
      </c>
      <c r="I1152" s="60">
        <v>4</v>
      </c>
      <c r="J1152" s="60">
        <v>20</v>
      </c>
      <c r="K1152" s="60">
        <v>22</v>
      </c>
      <c r="L1152" s="60">
        <v>14</v>
      </c>
      <c r="M1152" s="60">
        <v>20</v>
      </c>
      <c r="N1152" s="60">
        <v>18</v>
      </c>
      <c r="O1152" s="60">
        <v>48</v>
      </c>
      <c r="P1152" s="60">
        <v>1</v>
      </c>
      <c r="Q1152" s="63">
        <v>23</v>
      </c>
      <c r="R1152" s="63">
        <v>1</v>
      </c>
      <c r="S1152" s="63"/>
      <c r="T1152" s="63"/>
      <c r="U1152" s="63"/>
      <c r="V1152" s="63"/>
      <c r="W1152" s="64"/>
      <c r="X1152" s="64"/>
      <c r="Y1152" s="64"/>
      <c r="Z1152" s="64"/>
      <c r="AA1152" s="64"/>
      <c r="AB1152" s="64"/>
      <c r="AC1152" s="64"/>
    </row>
    <row r="1153" spans="1:29" x14ac:dyDescent="0.25">
      <c r="A1153" s="58" t="s">
        <v>290</v>
      </c>
      <c r="B1153" s="65">
        <v>44713</v>
      </c>
      <c r="C1153" s="65">
        <v>44718</v>
      </c>
      <c r="D1153" s="58" t="s">
        <v>35</v>
      </c>
      <c r="E1153" s="58">
        <v>10741</v>
      </c>
      <c r="F1153" s="58">
        <v>90</v>
      </c>
      <c r="G1153" s="58">
        <v>87</v>
      </c>
      <c r="H1153" s="58">
        <v>16</v>
      </c>
      <c r="I1153" s="58">
        <v>12</v>
      </c>
      <c r="J1153" s="58">
        <v>33</v>
      </c>
      <c r="K1153" s="58">
        <v>38</v>
      </c>
      <c r="L1153" s="58">
        <v>30</v>
      </c>
      <c r="M1153" s="58">
        <v>37</v>
      </c>
      <c r="N1153" s="58">
        <v>36</v>
      </c>
      <c r="O1153" s="58">
        <v>76</v>
      </c>
      <c r="P1153" s="58">
        <v>1</v>
      </c>
      <c r="Q1153" s="58">
        <v>14</v>
      </c>
      <c r="R1153" s="58">
        <v>3</v>
      </c>
      <c r="S1153" s="58"/>
      <c r="T1153" s="58"/>
      <c r="U1153" s="58"/>
      <c r="V1153" s="58"/>
      <c r="W1153" s="64"/>
      <c r="X1153" s="64"/>
      <c r="Y1153" s="64"/>
      <c r="Z1153" s="64"/>
      <c r="AA1153" s="64"/>
      <c r="AB1153" s="64"/>
      <c r="AC1153" s="64"/>
    </row>
    <row r="1154" spans="1:29" x14ac:dyDescent="0.25">
      <c r="A1154" s="58" t="s">
        <v>290</v>
      </c>
      <c r="B1154" s="65">
        <v>44713</v>
      </c>
      <c r="C1154" s="65">
        <v>44718</v>
      </c>
      <c r="D1154" s="58" t="s">
        <v>58</v>
      </c>
      <c r="E1154" s="58">
        <v>6924</v>
      </c>
      <c r="F1154" s="58">
        <v>54</v>
      </c>
      <c r="G1154" s="58">
        <v>47</v>
      </c>
      <c r="H1154" s="58">
        <v>24</v>
      </c>
      <c r="I1154" s="58">
        <v>29</v>
      </c>
      <c r="J1154" s="58">
        <v>28</v>
      </c>
      <c r="K1154" s="58">
        <v>30</v>
      </c>
      <c r="L1154" s="58">
        <v>28</v>
      </c>
      <c r="M1154" s="58">
        <v>27</v>
      </c>
      <c r="N1154" s="58">
        <v>27</v>
      </c>
      <c r="O1154" s="58">
        <v>41</v>
      </c>
      <c r="P1154" s="58">
        <v>1</v>
      </c>
      <c r="Q1154" s="64">
        <v>28</v>
      </c>
      <c r="R1154" s="64">
        <v>23</v>
      </c>
      <c r="S1154" s="64"/>
      <c r="T1154" s="64"/>
      <c r="U1154" s="64"/>
      <c r="V1154" s="64"/>
      <c r="W1154" s="64"/>
      <c r="X1154" s="64"/>
      <c r="Y1154" s="64"/>
      <c r="Z1154" s="64"/>
      <c r="AA1154" s="64"/>
      <c r="AB1154" s="64"/>
      <c r="AC1154" s="64"/>
    </row>
    <row r="1155" spans="1:29" x14ac:dyDescent="0.25">
      <c r="A1155" s="58" t="s">
        <v>290</v>
      </c>
      <c r="B1155" s="65">
        <v>44713</v>
      </c>
      <c r="C1155" s="65">
        <v>44718</v>
      </c>
      <c r="D1155" s="58" t="s">
        <v>51</v>
      </c>
      <c r="E1155" s="58">
        <v>9622</v>
      </c>
      <c r="F1155" s="58">
        <v>62</v>
      </c>
      <c r="G1155" s="58">
        <v>61</v>
      </c>
      <c r="H1155" s="58">
        <v>6</v>
      </c>
      <c r="I1155" s="58">
        <v>5</v>
      </c>
      <c r="J1155" s="58">
        <v>21</v>
      </c>
      <c r="K1155" s="58">
        <v>24</v>
      </c>
      <c r="L1155" s="58">
        <v>16</v>
      </c>
      <c r="M1155" s="58">
        <v>23</v>
      </c>
      <c r="N1155" s="58">
        <v>21</v>
      </c>
      <c r="O1155" s="58">
        <v>50</v>
      </c>
      <c r="P1155" s="58">
        <v>1</v>
      </c>
      <c r="Q1155" s="64">
        <v>26</v>
      </c>
      <c r="R1155" s="64">
        <v>1</v>
      </c>
      <c r="S1155" s="64"/>
      <c r="T1155" s="64"/>
      <c r="U1155" s="64"/>
      <c r="V1155" s="64"/>
      <c r="W1155" s="64"/>
      <c r="X1155" s="64"/>
      <c r="Y1155" s="64"/>
      <c r="Z1155" s="64"/>
      <c r="AA1155" s="64"/>
      <c r="AB1155" s="64"/>
      <c r="AC1155" s="64"/>
    </row>
    <row r="1156" spans="1:29" x14ac:dyDescent="0.25">
      <c r="A1156" s="58" t="s">
        <v>290</v>
      </c>
      <c r="B1156" s="65">
        <v>44713</v>
      </c>
      <c r="C1156" s="65">
        <v>44718</v>
      </c>
      <c r="D1156" s="58" t="s">
        <v>84</v>
      </c>
      <c r="E1156" s="58">
        <v>4559</v>
      </c>
      <c r="F1156" s="58">
        <v>42</v>
      </c>
      <c r="G1156" s="58">
        <v>39</v>
      </c>
      <c r="H1156" s="58">
        <v>9</v>
      </c>
      <c r="I1156" s="58">
        <v>7</v>
      </c>
      <c r="J1156" s="58">
        <v>17</v>
      </c>
      <c r="K1156" s="58">
        <v>20</v>
      </c>
      <c r="L1156" s="58">
        <v>16</v>
      </c>
      <c r="M1156" s="58">
        <v>23</v>
      </c>
      <c r="N1156" s="58">
        <v>21</v>
      </c>
      <c r="O1156" s="58">
        <v>30</v>
      </c>
      <c r="P1156" s="58">
        <v>1</v>
      </c>
      <c r="Q1156" s="64">
        <v>14</v>
      </c>
      <c r="R1156" s="64">
        <v>2</v>
      </c>
      <c r="S1156" s="64"/>
      <c r="T1156" s="64"/>
      <c r="U1156" s="64"/>
      <c r="V1156" s="64"/>
      <c r="W1156" s="64"/>
      <c r="X1156" s="64"/>
      <c r="Y1156" s="64"/>
      <c r="Z1156" s="64"/>
      <c r="AA1156" s="64"/>
      <c r="AB1156" s="64"/>
      <c r="AC1156" s="64"/>
    </row>
    <row r="1157" spans="1:29" x14ac:dyDescent="0.25">
      <c r="A1157" s="58" t="s">
        <v>290</v>
      </c>
      <c r="B1157" s="65">
        <v>44713</v>
      </c>
      <c r="C1157" s="65">
        <v>44718</v>
      </c>
      <c r="D1157" s="58" t="s">
        <v>86</v>
      </c>
      <c r="E1157" s="58">
        <v>5942</v>
      </c>
      <c r="F1157" s="58">
        <v>49</v>
      </c>
      <c r="G1157" s="58">
        <v>39</v>
      </c>
      <c r="H1157" s="58">
        <v>11</v>
      </c>
      <c r="I1157" s="58">
        <v>10</v>
      </c>
      <c r="J1157" s="58">
        <v>20</v>
      </c>
      <c r="K1157" s="58">
        <v>19</v>
      </c>
      <c r="L1157" s="58">
        <v>18</v>
      </c>
      <c r="M1157" s="58">
        <v>14</v>
      </c>
      <c r="N1157" s="58">
        <v>15</v>
      </c>
      <c r="O1157" s="58">
        <v>34</v>
      </c>
      <c r="P1157" s="58">
        <v>1</v>
      </c>
      <c r="Q1157" s="64">
        <v>8</v>
      </c>
      <c r="R1157" s="64">
        <v>2</v>
      </c>
      <c r="S1157" s="64"/>
      <c r="T1157" s="64"/>
      <c r="U1157" s="64"/>
      <c r="V1157" s="64"/>
      <c r="W1157" s="64"/>
      <c r="X1157" s="64"/>
      <c r="Y1157" s="64"/>
      <c r="Z1157" s="64"/>
      <c r="AA1157" s="64"/>
      <c r="AB1157" s="64"/>
      <c r="AC1157" s="64"/>
    </row>
    <row r="1158" spans="1:29" x14ac:dyDescent="0.25">
      <c r="A1158" s="58" t="s">
        <v>290</v>
      </c>
      <c r="B1158" s="65">
        <v>44713</v>
      </c>
      <c r="C1158" s="65">
        <v>44718</v>
      </c>
      <c r="D1158" s="58" t="s">
        <v>91</v>
      </c>
      <c r="E1158" s="58">
        <v>9330</v>
      </c>
      <c r="F1158" s="58">
        <v>52</v>
      </c>
      <c r="G1158" s="58">
        <v>40</v>
      </c>
      <c r="H1158" s="58">
        <v>6</v>
      </c>
      <c r="I1158" s="58">
        <v>12</v>
      </c>
      <c r="J1158" s="58">
        <v>21</v>
      </c>
      <c r="K1158" s="58">
        <v>25</v>
      </c>
      <c r="L1158" s="58">
        <v>14</v>
      </c>
      <c r="M1158" s="58">
        <v>17</v>
      </c>
      <c r="N1158" s="58">
        <v>17</v>
      </c>
      <c r="O1158" s="58">
        <v>36</v>
      </c>
      <c r="P1158" s="58">
        <v>1</v>
      </c>
      <c r="Q1158" s="64">
        <v>7</v>
      </c>
      <c r="R1158" s="64">
        <v>3</v>
      </c>
      <c r="S1158" s="64"/>
      <c r="T1158" s="64"/>
      <c r="U1158" s="64"/>
      <c r="V1158" s="64"/>
      <c r="W1158" s="64"/>
      <c r="X1158" s="64"/>
      <c r="Y1158" s="64"/>
      <c r="Z1158" s="64"/>
      <c r="AA1158" s="64"/>
      <c r="AB1158" s="64"/>
      <c r="AC1158" s="64"/>
    </row>
    <row r="1159" spans="1:29" x14ac:dyDescent="0.25">
      <c r="A1159" s="58" t="s">
        <v>290</v>
      </c>
      <c r="B1159" s="65">
        <v>44713</v>
      </c>
      <c r="C1159" s="65">
        <v>44718</v>
      </c>
      <c r="D1159" s="58" t="s">
        <v>92</v>
      </c>
      <c r="E1159" s="58">
        <v>3379</v>
      </c>
      <c r="F1159" s="58">
        <v>24</v>
      </c>
      <c r="G1159" s="58">
        <v>23</v>
      </c>
      <c r="H1159" s="58">
        <v>6</v>
      </c>
      <c r="I1159" s="58">
        <v>12</v>
      </c>
      <c r="J1159" s="58">
        <v>13</v>
      </c>
      <c r="K1159" s="58">
        <v>13</v>
      </c>
      <c r="L1159" s="58">
        <v>7</v>
      </c>
      <c r="M1159" s="58">
        <v>10</v>
      </c>
      <c r="N1159" s="58">
        <v>11</v>
      </c>
      <c r="O1159" s="58">
        <v>19</v>
      </c>
      <c r="P1159" s="58">
        <v>1</v>
      </c>
      <c r="Q1159" s="64">
        <v>4</v>
      </c>
      <c r="R1159" s="64">
        <v>1</v>
      </c>
      <c r="S1159" s="64"/>
      <c r="T1159" s="64"/>
      <c r="U1159" s="64"/>
      <c r="V1159" s="64"/>
      <c r="W1159" s="64"/>
      <c r="X1159" s="64"/>
      <c r="Y1159" s="64"/>
      <c r="Z1159" s="64"/>
      <c r="AA1159" s="64"/>
      <c r="AB1159" s="64"/>
      <c r="AC1159" s="64"/>
    </row>
    <row r="1160" spans="1:29" x14ac:dyDescent="0.25">
      <c r="A1160" s="58" t="s">
        <v>290</v>
      </c>
      <c r="B1160" s="65">
        <v>44713</v>
      </c>
      <c r="C1160" s="65">
        <v>44718</v>
      </c>
      <c r="D1160" s="58" t="s">
        <v>72</v>
      </c>
      <c r="E1160" s="58">
        <v>3148</v>
      </c>
      <c r="F1160" s="58">
        <v>30</v>
      </c>
      <c r="G1160" s="58">
        <v>29</v>
      </c>
      <c r="H1160" s="58">
        <v>11</v>
      </c>
      <c r="I1160" s="58">
        <v>13</v>
      </c>
      <c r="J1160" s="58">
        <v>16</v>
      </c>
      <c r="K1160" s="58">
        <v>15</v>
      </c>
      <c r="L1160" s="58">
        <v>15</v>
      </c>
      <c r="M1160" s="58">
        <v>13</v>
      </c>
      <c r="N1160" s="58">
        <v>12</v>
      </c>
      <c r="O1160" s="58">
        <v>23</v>
      </c>
      <c r="P1160" s="58">
        <v>1</v>
      </c>
      <c r="Q1160" s="64">
        <v>5</v>
      </c>
      <c r="R1160" s="64">
        <v>1</v>
      </c>
      <c r="S1160" s="64"/>
      <c r="T1160" s="64"/>
      <c r="U1160" s="64"/>
      <c r="V1160" s="64"/>
      <c r="W1160" s="64"/>
      <c r="X1160" s="64"/>
      <c r="Y1160" s="64"/>
      <c r="Z1160" s="64"/>
      <c r="AA1160" s="64"/>
      <c r="AB1160" s="64"/>
      <c r="AC1160" s="64"/>
    </row>
    <row r="1161" spans="1:29" x14ac:dyDescent="0.25">
      <c r="A1161" s="58" t="s">
        <v>290</v>
      </c>
      <c r="B1161" s="65">
        <v>44743</v>
      </c>
      <c r="C1161" s="65">
        <v>44746</v>
      </c>
      <c r="D1161" s="58" t="s">
        <v>35</v>
      </c>
      <c r="E1161" s="58">
        <v>10756</v>
      </c>
      <c r="F1161" s="58">
        <v>91</v>
      </c>
      <c r="G1161" s="58">
        <v>88</v>
      </c>
      <c r="H1161" s="58">
        <v>20</v>
      </c>
      <c r="I1161" s="58">
        <v>16</v>
      </c>
      <c r="J1161" s="58">
        <v>36</v>
      </c>
      <c r="K1161" s="58">
        <v>45</v>
      </c>
      <c r="L1161" s="58">
        <v>35</v>
      </c>
      <c r="M1161" s="58">
        <v>40</v>
      </c>
      <c r="N1161" s="58">
        <v>40</v>
      </c>
      <c r="O1161" s="58">
        <v>77</v>
      </c>
      <c r="P1161" s="58">
        <v>1</v>
      </c>
      <c r="Q1161" s="64">
        <v>24</v>
      </c>
      <c r="R1161" s="64">
        <v>5</v>
      </c>
      <c r="S1161" s="64"/>
      <c r="T1161" s="64"/>
      <c r="U1161" s="64"/>
      <c r="V1161" s="64"/>
      <c r="W1161" s="64"/>
      <c r="X1161" s="64"/>
      <c r="Y1161" s="64"/>
      <c r="Z1161" s="64"/>
      <c r="AA1161" s="64"/>
      <c r="AB1161" s="64"/>
      <c r="AC1161" s="64"/>
    </row>
    <row r="1162" spans="1:29" x14ac:dyDescent="0.25">
      <c r="A1162" s="58" t="s">
        <v>290</v>
      </c>
      <c r="B1162" s="65">
        <v>44743</v>
      </c>
      <c r="C1162" s="65">
        <v>44746</v>
      </c>
      <c r="D1162" s="58" t="s">
        <v>51</v>
      </c>
      <c r="E1162" s="58">
        <v>9626</v>
      </c>
      <c r="F1162" s="58">
        <v>62</v>
      </c>
      <c r="G1162" s="58">
        <v>61</v>
      </c>
      <c r="H1162" s="58">
        <v>7</v>
      </c>
      <c r="I1162" s="58">
        <v>7</v>
      </c>
      <c r="J1162" s="58">
        <v>23</v>
      </c>
      <c r="K1162" s="58">
        <v>24</v>
      </c>
      <c r="L1162" s="58">
        <v>16</v>
      </c>
      <c r="M1162" s="58">
        <v>25</v>
      </c>
      <c r="N1162" s="58">
        <v>23</v>
      </c>
      <c r="O1162" s="58">
        <v>51</v>
      </c>
      <c r="P1162" s="58">
        <v>1</v>
      </c>
      <c r="Q1162" s="64">
        <v>28</v>
      </c>
      <c r="R1162" s="64">
        <v>1</v>
      </c>
      <c r="S1162" s="64"/>
      <c r="T1162" s="64"/>
      <c r="U1162" s="64"/>
      <c r="V1162" s="64"/>
      <c r="W1162" s="64"/>
      <c r="X1162" s="64"/>
      <c r="Y1162" s="64"/>
      <c r="Z1162" s="64"/>
      <c r="AA1162" s="64"/>
      <c r="AB1162" s="64"/>
      <c r="AC1162" s="64"/>
    </row>
    <row r="1163" spans="1:29" x14ac:dyDescent="0.25">
      <c r="A1163" s="58" t="s">
        <v>290</v>
      </c>
      <c r="B1163" s="65">
        <v>44743</v>
      </c>
      <c r="C1163" s="65">
        <v>44746</v>
      </c>
      <c r="D1163" s="58" t="s">
        <v>58</v>
      </c>
      <c r="E1163" s="58">
        <v>6893</v>
      </c>
      <c r="F1163" s="58">
        <v>53</v>
      </c>
      <c r="G1163" s="58">
        <v>45</v>
      </c>
      <c r="H1163" s="58">
        <v>27</v>
      </c>
      <c r="I1163" s="58">
        <v>30</v>
      </c>
      <c r="J1163" s="58">
        <v>29</v>
      </c>
      <c r="K1163" s="58">
        <v>31</v>
      </c>
      <c r="L1163" s="58">
        <v>31</v>
      </c>
      <c r="M1163" s="58">
        <v>35</v>
      </c>
      <c r="N1163" s="58">
        <v>28</v>
      </c>
      <c r="O1163" s="58">
        <v>40</v>
      </c>
      <c r="P1163" s="58">
        <v>1</v>
      </c>
      <c r="Q1163" s="64">
        <v>30</v>
      </c>
      <c r="R1163" s="64">
        <v>27</v>
      </c>
      <c r="S1163" s="64"/>
      <c r="T1163" s="64"/>
      <c r="U1163" s="64"/>
      <c r="V1163" s="64"/>
      <c r="W1163" s="64"/>
      <c r="X1163" s="64"/>
      <c r="Y1163" s="64"/>
      <c r="Z1163" s="64"/>
      <c r="AA1163" s="64"/>
      <c r="AB1163" s="64"/>
      <c r="AC1163" s="64"/>
    </row>
    <row r="1164" spans="1:29" x14ac:dyDescent="0.25">
      <c r="A1164" s="58" t="s">
        <v>290</v>
      </c>
      <c r="B1164" s="65">
        <v>44743</v>
      </c>
      <c r="C1164" s="65">
        <v>44746</v>
      </c>
      <c r="D1164" s="58" t="s">
        <v>84</v>
      </c>
      <c r="E1164" s="58">
        <v>4558</v>
      </c>
      <c r="F1164" s="58">
        <v>43</v>
      </c>
      <c r="G1164" s="58">
        <v>40</v>
      </c>
      <c r="H1164" s="58">
        <v>9</v>
      </c>
      <c r="I1164" s="58">
        <v>7</v>
      </c>
      <c r="J1164" s="58">
        <v>17</v>
      </c>
      <c r="K1164" s="58">
        <v>22</v>
      </c>
      <c r="L1164" s="58">
        <v>18</v>
      </c>
      <c r="M1164" s="58">
        <v>23</v>
      </c>
      <c r="N1164" s="58">
        <v>22</v>
      </c>
      <c r="O1164" s="58">
        <v>33</v>
      </c>
      <c r="P1164" s="58">
        <v>1</v>
      </c>
      <c r="Q1164" s="64">
        <v>14</v>
      </c>
      <c r="R1164" s="64">
        <v>2</v>
      </c>
      <c r="S1164" s="64"/>
      <c r="T1164" s="64"/>
      <c r="U1164" s="64"/>
      <c r="V1164" s="64"/>
      <c r="W1164" s="64"/>
      <c r="X1164" s="64"/>
      <c r="Y1164" s="64"/>
      <c r="Z1164" s="64"/>
      <c r="AA1164" s="64"/>
      <c r="AB1164" s="64"/>
      <c r="AC1164" s="64"/>
    </row>
    <row r="1165" spans="1:29" x14ac:dyDescent="0.25">
      <c r="A1165" s="58" t="s">
        <v>290</v>
      </c>
      <c r="B1165" s="65">
        <v>44743</v>
      </c>
      <c r="C1165" s="65">
        <v>44746</v>
      </c>
      <c r="D1165" s="58" t="s">
        <v>91</v>
      </c>
      <c r="E1165" s="58">
        <v>9382</v>
      </c>
      <c r="F1165" s="58">
        <v>52</v>
      </c>
      <c r="G1165" s="58">
        <v>41</v>
      </c>
      <c r="H1165" s="58">
        <v>6</v>
      </c>
      <c r="I1165" s="58">
        <v>12</v>
      </c>
      <c r="J1165" s="58">
        <v>21</v>
      </c>
      <c r="K1165" s="58">
        <v>27</v>
      </c>
      <c r="L1165" s="58">
        <v>15</v>
      </c>
      <c r="M1165" s="58">
        <v>17</v>
      </c>
      <c r="N1165" s="58">
        <v>18</v>
      </c>
      <c r="O1165" s="58">
        <v>37</v>
      </c>
      <c r="P1165" s="58">
        <v>1</v>
      </c>
      <c r="Q1165" s="64">
        <v>8</v>
      </c>
      <c r="R1165" s="64">
        <v>3</v>
      </c>
      <c r="S1165" s="64"/>
      <c r="T1165" s="64"/>
      <c r="U1165" s="64"/>
      <c r="V1165" s="64"/>
      <c r="W1165" s="64"/>
      <c r="X1165" s="64"/>
      <c r="Y1165" s="64"/>
      <c r="Z1165" s="64"/>
      <c r="AA1165" s="64"/>
      <c r="AB1165" s="64"/>
      <c r="AC1165" s="64"/>
    </row>
    <row r="1166" spans="1:29" x14ac:dyDescent="0.25">
      <c r="A1166" s="58" t="s">
        <v>290</v>
      </c>
      <c r="B1166" s="65">
        <v>44743</v>
      </c>
      <c r="C1166" s="65">
        <v>44746</v>
      </c>
      <c r="D1166" s="58" t="s">
        <v>92</v>
      </c>
      <c r="E1166" s="58">
        <v>3368</v>
      </c>
      <c r="F1166" s="58">
        <v>24</v>
      </c>
      <c r="G1166" s="58">
        <v>23</v>
      </c>
      <c r="H1166" s="58">
        <v>6</v>
      </c>
      <c r="I1166" s="58">
        <v>12</v>
      </c>
      <c r="J1166" s="58">
        <v>13</v>
      </c>
      <c r="K1166" s="58">
        <v>14</v>
      </c>
      <c r="L1166" s="58">
        <v>7</v>
      </c>
      <c r="M1166" s="58">
        <v>11</v>
      </c>
      <c r="N1166" s="58">
        <v>12</v>
      </c>
      <c r="O1166" s="58">
        <v>20</v>
      </c>
      <c r="P1166" s="58">
        <v>1</v>
      </c>
      <c r="Q1166" s="64">
        <v>6</v>
      </c>
      <c r="R1166" s="64">
        <v>1</v>
      </c>
      <c r="S1166" s="64"/>
      <c r="T1166" s="64"/>
      <c r="U1166" s="64"/>
      <c r="V1166" s="64"/>
      <c r="W1166" s="64"/>
      <c r="X1166" s="64"/>
      <c r="Y1166" s="64"/>
      <c r="Z1166" s="64"/>
      <c r="AA1166" s="64"/>
      <c r="AB1166" s="64"/>
      <c r="AC1166" s="64"/>
    </row>
    <row r="1167" spans="1:29" x14ac:dyDescent="0.25">
      <c r="A1167" s="58" t="s">
        <v>290</v>
      </c>
      <c r="B1167" s="65">
        <v>44774</v>
      </c>
      <c r="C1167" s="65">
        <v>44775</v>
      </c>
      <c r="D1167" s="58" t="s">
        <v>92</v>
      </c>
      <c r="E1167" s="58">
        <v>3351</v>
      </c>
      <c r="F1167" s="58">
        <v>24</v>
      </c>
      <c r="G1167" s="58">
        <v>23</v>
      </c>
      <c r="H1167" s="58">
        <v>6</v>
      </c>
      <c r="I1167" s="58">
        <v>12</v>
      </c>
      <c r="J1167" s="58">
        <v>13</v>
      </c>
      <c r="K1167" s="58">
        <v>14</v>
      </c>
      <c r="L1167" s="58">
        <v>8</v>
      </c>
      <c r="M1167" s="58">
        <v>12</v>
      </c>
      <c r="N1167" s="58">
        <v>13</v>
      </c>
      <c r="O1167" s="58">
        <v>20</v>
      </c>
      <c r="P1167" s="58">
        <v>1</v>
      </c>
      <c r="Q1167" s="64">
        <v>6</v>
      </c>
      <c r="R1167" s="64">
        <v>1</v>
      </c>
      <c r="S1167" s="64"/>
      <c r="T1167" s="64"/>
      <c r="U1167" s="64"/>
      <c r="V1167" s="64"/>
      <c r="W1167" s="64"/>
      <c r="X1167" s="64"/>
      <c r="Y1167" s="64"/>
      <c r="Z1167" s="64"/>
      <c r="AA1167" s="64"/>
      <c r="AB1167" s="64"/>
      <c r="AC1167" s="64"/>
    </row>
    <row r="1168" spans="1:29" x14ac:dyDescent="0.25">
      <c r="A1168" s="58" t="s">
        <v>290</v>
      </c>
      <c r="B1168" s="65">
        <v>44774</v>
      </c>
      <c r="C1168" s="65">
        <v>44775</v>
      </c>
      <c r="D1168" s="58" t="s">
        <v>91</v>
      </c>
      <c r="E1168" s="58">
        <v>9452</v>
      </c>
      <c r="F1168" s="58">
        <v>52</v>
      </c>
      <c r="G1168" s="58">
        <v>41</v>
      </c>
      <c r="H1168" s="58">
        <v>8</v>
      </c>
      <c r="I1168" s="58">
        <v>17</v>
      </c>
      <c r="J1168" s="58">
        <v>23</v>
      </c>
      <c r="K1168" s="58">
        <v>29</v>
      </c>
      <c r="L1168" s="58">
        <v>17</v>
      </c>
      <c r="M1168" s="58">
        <v>17</v>
      </c>
      <c r="N1168" s="58">
        <v>19</v>
      </c>
      <c r="O1168" s="58">
        <v>39</v>
      </c>
      <c r="P1168" s="58">
        <v>1</v>
      </c>
      <c r="Q1168" s="64">
        <v>8</v>
      </c>
      <c r="R1168" s="64">
        <v>4</v>
      </c>
      <c r="S1168" s="64"/>
      <c r="T1168" s="64"/>
      <c r="U1168" s="64"/>
      <c r="V1168" s="64"/>
      <c r="W1168" s="64"/>
      <c r="X1168" s="64"/>
      <c r="Y1168" s="64"/>
      <c r="Z1168" s="64"/>
      <c r="AA1168" s="64"/>
      <c r="AB1168" s="64"/>
      <c r="AC1168" s="64"/>
    </row>
    <row r="1169" spans="1:29" x14ac:dyDescent="0.25">
      <c r="A1169" s="58" t="s">
        <v>290</v>
      </c>
      <c r="B1169" s="65">
        <v>44774</v>
      </c>
      <c r="C1169" s="65">
        <v>44775</v>
      </c>
      <c r="D1169" s="58" t="s">
        <v>90</v>
      </c>
      <c r="E1169" s="58">
        <v>5407</v>
      </c>
      <c r="F1169" s="58">
        <v>38</v>
      </c>
      <c r="G1169" s="58">
        <v>29</v>
      </c>
      <c r="H1169" s="58">
        <v>6</v>
      </c>
      <c r="I1169" s="58">
        <v>6</v>
      </c>
      <c r="J1169" s="58">
        <v>12</v>
      </c>
      <c r="K1169" s="58">
        <v>11</v>
      </c>
      <c r="L1169" s="58">
        <v>10</v>
      </c>
      <c r="M1169" s="58">
        <v>17</v>
      </c>
      <c r="N1169" s="58">
        <v>16</v>
      </c>
      <c r="O1169" s="58">
        <v>22</v>
      </c>
      <c r="P1169" s="58">
        <v>1</v>
      </c>
      <c r="Q1169" s="64">
        <v>13</v>
      </c>
      <c r="R1169" s="64">
        <v>4</v>
      </c>
      <c r="S1169" s="64"/>
      <c r="T1169" s="64"/>
      <c r="U1169" s="64"/>
      <c r="V1169" s="64"/>
      <c r="W1169" s="64"/>
      <c r="X1169" s="64"/>
      <c r="Y1169" s="64"/>
      <c r="Z1169" s="64"/>
      <c r="AA1169" s="64"/>
      <c r="AB1169" s="64"/>
      <c r="AC1169" s="64"/>
    </row>
    <row r="1170" spans="1:29" x14ac:dyDescent="0.25">
      <c r="A1170" s="58" t="s">
        <v>290</v>
      </c>
      <c r="B1170" s="65">
        <v>44774</v>
      </c>
      <c r="C1170" s="65">
        <v>44775</v>
      </c>
      <c r="D1170" s="58" t="s">
        <v>84</v>
      </c>
      <c r="E1170" s="58">
        <v>4578</v>
      </c>
      <c r="F1170" s="58">
        <v>44</v>
      </c>
      <c r="G1170" s="58">
        <v>41</v>
      </c>
      <c r="H1170" s="58">
        <v>14</v>
      </c>
      <c r="I1170" s="58">
        <v>8</v>
      </c>
      <c r="J1170" s="58">
        <v>21</v>
      </c>
      <c r="K1170" s="58">
        <v>27</v>
      </c>
      <c r="L1170" s="58">
        <v>23</v>
      </c>
      <c r="M1170" s="58">
        <v>29</v>
      </c>
      <c r="N1170" s="58">
        <v>27</v>
      </c>
      <c r="O1170" s="58">
        <v>35</v>
      </c>
      <c r="P1170" s="58">
        <v>1</v>
      </c>
      <c r="Q1170" s="64">
        <v>16</v>
      </c>
      <c r="R1170" s="64">
        <v>5</v>
      </c>
      <c r="S1170" s="64"/>
      <c r="T1170" s="64"/>
      <c r="U1170" s="64"/>
      <c r="V1170" s="64"/>
      <c r="W1170" s="64"/>
      <c r="X1170" s="64"/>
      <c r="Y1170" s="64"/>
      <c r="Z1170" s="64"/>
      <c r="AA1170" s="64"/>
      <c r="AB1170" s="64"/>
      <c r="AC1170" s="64"/>
    </row>
    <row r="1171" spans="1:29" x14ac:dyDescent="0.25">
      <c r="A1171" s="58" t="s">
        <v>290</v>
      </c>
      <c r="B1171" s="65">
        <v>44774</v>
      </c>
      <c r="C1171" s="65">
        <v>44775</v>
      </c>
      <c r="D1171" s="58" t="s">
        <v>60</v>
      </c>
      <c r="E1171" s="58">
        <v>17298</v>
      </c>
      <c r="F1171" s="58">
        <v>115</v>
      </c>
      <c r="G1171" s="58">
        <v>100</v>
      </c>
      <c r="H1171" s="58">
        <v>12</v>
      </c>
      <c r="I1171" s="58">
        <v>23</v>
      </c>
      <c r="J1171" s="58">
        <v>26</v>
      </c>
      <c r="K1171" s="58">
        <v>53</v>
      </c>
      <c r="L1171" s="58">
        <v>34</v>
      </c>
      <c r="M1171" s="58">
        <v>62</v>
      </c>
      <c r="N1171" s="58">
        <v>55</v>
      </c>
      <c r="O1171" s="58">
        <v>86</v>
      </c>
      <c r="P1171" s="58">
        <v>1</v>
      </c>
      <c r="Q1171" s="64">
        <v>98</v>
      </c>
      <c r="R1171" s="64">
        <v>8</v>
      </c>
      <c r="S1171" s="64"/>
      <c r="T1171" s="64"/>
      <c r="U1171" s="64"/>
      <c r="V1171" s="64"/>
      <c r="W1171" s="64"/>
      <c r="X1171" s="64"/>
      <c r="Y1171" s="64"/>
      <c r="Z1171" s="64"/>
      <c r="AA1171" s="64"/>
      <c r="AB1171" s="64"/>
      <c r="AC1171" s="64"/>
    </row>
    <row r="1172" spans="1:29" x14ac:dyDescent="0.25">
      <c r="A1172" s="58" t="s">
        <v>290</v>
      </c>
      <c r="B1172" s="65">
        <v>44774</v>
      </c>
      <c r="C1172" s="65">
        <v>44775</v>
      </c>
      <c r="D1172" s="58" t="s">
        <v>55</v>
      </c>
      <c r="E1172" s="58">
        <v>9913</v>
      </c>
      <c r="F1172" s="58">
        <v>63</v>
      </c>
      <c r="G1172" s="58">
        <v>58</v>
      </c>
      <c r="H1172" s="58">
        <v>30</v>
      </c>
      <c r="I1172" s="58">
        <v>44</v>
      </c>
      <c r="J1172" s="58">
        <v>46</v>
      </c>
      <c r="K1172" s="58">
        <v>47</v>
      </c>
      <c r="L1172" s="58">
        <v>35</v>
      </c>
      <c r="M1172" s="58">
        <v>49</v>
      </c>
      <c r="N1172" s="58">
        <v>36</v>
      </c>
      <c r="O1172" s="58">
        <v>57</v>
      </c>
      <c r="P1172" s="58">
        <v>1</v>
      </c>
      <c r="Q1172" s="64">
        <v>38</v>
      </c>
      <c r="R1172" s="64">
        <v>25</v>
      </c>
      <c r="S1172" s="64"/>
      <c r="T1172" s="64"/>
      <c r="U1172" s="64"/>
      <c r="V1172" s="64"/>
      <c r="W1172" s="64"/>
      <c r="X1172" s="64"/>
      <c r="Y1172" s="64"/>
      <c r="Z1172" s="64"/>
      <c r="AA1172" s="64"/>
      <c r="AB1172" s="64"/>
      <c r="AC1172" s="64"/>
    </row>
    <row r="1173" spans="1:29" x14ac:dyDescent="0.25">
      <c r="A1173" s="58" t="s">
        <v>290</v>
      </c>
      <c r="B1173" s="65">
        <v>44774</v>
      </c>
      <c r="C1173" s="65">
        <v>44775</v>
      </c>
      <c r="D1173" s="58" t="s">
        <v>51</v>
      </c>
      <c r="E1173" s="58">
        <v>9636</v>
      </c>
      <c r="F1173" s="58">
        <v>64</v>
      </c>
      <c r="G1173" s="58">
        <v>63</v>
      </c>
      <c r="H1173" s="58">
        <v>7</v>
      </c>
      <c r="I1173" s="58">
        <v>8</v>
      </c>
      <c r="J1173" s="58">
        <v>24</v>
      </c>
      <c r="K1173" s="58">
        <v>26</v>
      </c>
      <c r="L1173" s="58">
        <v>17</v>
      </c>
      <c r="M1173" s="58">
        <v>28</v>
      </c>
      <c r="N1173" s="58">
        <v>28</v>
      </c>
      <c r="O1173" s="58">
        <v>52</v>
      </c>
      <c r="P1173" s="58">
        <v>1</v>
      </c>
      <c r="Q1173" s="64">
        <v>33</v>
      </c>
      <c r="R1173" s="64">
        <v>1</v>
      </c>
      <c r="S1173" s="64"/>
      <c r="T1173" s="64"/>
      <c r="U1173" s="64"/>
      <c r="V1173" s="64"/>
      <c r="W1173" s="64"/>
      <c r="X1173" s="64"/>
      <c r="Y1173" s="64"/>
      <c r="Z1173" s="64"/>
      <c r="AA1173" s="64"/>
      <c r="AB1173" s="64"/>
      <c r="AC1173" s="64"/>
    </row>
    <row r="1174" spans="1:29" x14ac:dyDescent="0.25">
      <c r="A1174" s="58" t="s">
        <v>290</v>
      </c>
      <c r="B1174" s="65">
        <v>44805</v>
      </c>
      <c r="C1174" s="65">
        <v>44806</v>
      </c>
      <c r="D1174" s="58" t="s">
        <v>6</v>
      </c>
      <c r="E1174" s="58">
        <v>10630</v>
      </c>
      <c r="F1174" s="58">
        <v>84</v>
      </c>
      <c r="G1174" s="58">
        <v>79</v>
      </c>
      <c r="H1174" s="58">
        <v>11</v>
      </c>
      <c r="I1174" s="58">
        <v>28</v>
      </c>
      <c r="J1174" s="58">
        <v>42</v>
      </c>
      <c r="K1174" s="58">
        <v>54</v>
      </c>
      <c r="L1174" s="58">
        <v>27</v>
      </c>
      <c r="M1174" s="58">
        <v>37</v>
      </c>
      <c r="N1174" s="58">
        <v>44</v>
      </c>
      <c r="O1174" s="58">
        <v>72</v>
      </c>
      <c r="P1174" s="58">
        <v>1</v>
      </c>
      <c r="Q1174" s="64">
        <v>15</v>
      </c>
      <c r="R1174" s="64">
        <v>4</v>
      </c>
      <c r="S1174" s="64"/>
      <c r="T1174" s="64"/>
      <c r="U1174" s="64"/>
      <c r="V1174" s="64"/>
      <c r="W1174" s="64"/>
      <c r="X1174" s="64"/>
      <c r="Y1174" s="64"/>
      <c r="Z1174" s="64"/>
      <c r="AA1174" s="64"/>
      <c r="AB1174" s="64"/>
      <c r="AC1174" s="64"/>
    </row>
    <row r="1175" spans="1:29" x14ac:dyDescent="0.25">
      <c r="A1175" s="58" t="s">
        <v>290</v>
      </c>
      <c r="B1175" s="65">
        <v>44805</v>
      </c>
      <c r="C1175" s="65">
        <v>44806</v>
      </c>
      <c r="D1175" s="58" t="s">
        <v>10</v>
      </c>
      <c r="E1175" s="58">
        <v>4879</v>
      </c>
      <c r="F1175" s="58">
        <v>48</v>
      </c>
      <c r="G1175" s="58">
        <v>41</v>
      </c>
      <c r="H1175" s="58">
        <v>25</v>
      </c>
      <c r="I1175" s="58">
        <v>33</v>
      </c>
      <c r="J1175" s="58">
        <v>32</v>
      </c>
      <c r="K1175" s="58">
        <v>33</v>
      </c>
      <c r="L1175" s="58">
        <v>33</v>
      </c>
      <c r="M1175" s="58">
        <v>32</v>
      </c>
      <c r="N1175" s="58">
        <v>28</v>
      </c>
      <c r="O1175" s="58">
        <v>40</v>
      </c>
      <c r="P1175" s="58">
        <v>1</v>
      </c>
      <c r="Q1175" s="64">
        <v>34</v>
      </c>
      <c r="R1175" s="64">
        <v>23</v>
      </c>
      <c r="S1175" s="64"/>
      <c r="T1175" s="64"/>
      <c r="U1175" s="64"/>
      <c r="V1175" s="64"/>
      <c r="W1175" s="64"/>
      <c r="X1175" s="64"/>
      <c r="Y1175" s="64"/>
      <c r="Z1175" s="64"/>
      <c r="AA1175" s="64"/>
      <c r="AB1175" s="64"/>
      <c r="AC1175" s="64"/>
    </row>
    <row r="1176" spans="1:29" x14ac:dyDescent="0.25">
      <c r="A1176" s="58" t="s">
        <v>290</v>
      </c>
      <c r="B1176" s="65">
        <v>44805</v>
      </c>
      <c r="C1176" s="65">
        <v>44806</v>
      </c>
      <c r="D1176" s="58" t="s">
        <v>25</v>
      </c>
      <c r="E1176" s="58">
        <v>4311</v>
      </c>
      <c r="F1176" s="58">
        <v>31</v>
      </c>
      <c r="G1176" s="58">
        <v>30</v>
      </c>
      <c r="H1176" s="58">
        <v>17</v>
      </c>
      <c r="I1176" s="58">
        <v>21</v>
      </c>
      <c r="J1176" s="58">
        <v>23</v>
      </c>
      <c r="K1176" s="58">
        <v>26</v>
      </c>
      <c r="L1176" s="58">
        <v>21</v>
      </c>
      <c r="M1176" s="58">
        <v>24</v>
      </c>
      <c r="N1176" s="58">
        <v>24</v>
      </c>
      <c r="O1176" s="58">
        <v>28</v>
      </c>
      <c r="P1176" s="58">
        <v>1</v>
      </c>
      <c r="Q1176" s="64">
        <v>21</v>
      </c>
      <c r="R1176" s="64">
        <v>15</v>
      </c>
      <c r="S1176" s="64"/>
      <c r="T1176" s="64"/>
      <c r="U1176" s="64"/>
      <c r="V1176" s="64"/>
      <c r="W1176" s="64"/>
      <c r="X1176" s="64"/>
      <c r="Y1176" s="64"/>
      <c r="Z1176" s="64"/>
      <c r="AA1176" s="64"/>
      <c r="AB1176" s="64"/>
      <c r="AC1176" s="64"/>
    </row>
    <row r="1177" spans="1:29" x14ac:dyDescent="0.25">
      <c r="A1177" s="58" t="s">
        <v>290</v>
      </c>
      <c r="B1177" s="65">
        <v>44805</v>
      </c>
      <c r="C1177" s="65">
        <v>44806</v>
      </c>
      <c r="D1177" s="58" t="s">
        <v>27</v>
      </c>
      <c r="E1177" s="58">
        <v>6618</v>
      </c>
      <c r="F1177" s="58">
        <v>79</v>
      </c>
      <c r="G1177" s="58">
        <v>78</v>
      </c>
      <c r="H1177" s="58">
        <v>27</v>
      </c>
      <c r="I1177" s="58">
        <v>21</v>
      </c>
      <c r="J1177" s="58">
        <v>70</v>
      </c>
      <c r="K1177" s="58">
        <v>71</v>
      </c>
      <c r="L1177" s="58">
        <v>38</v>
      </c>
      <c r="M1177" s="58">
        <v>38</v>
      </c>
      <c r="N1177" s="58">
        <v>42</v>
      </c>
      <c r="O1177" s="58">
        <v>76</v>
      </c>
      <c r="P1177" s="58">
        <v>1</v>
      </c>
      <c r="Q1177" s="64">
        <v>44</v>
      </c>
      <c r="R1177" s="64">
        <v>12</v>
      </c>
      <c r="S1177" s="64"/>
      <c r="T1177" s="64"/>
      <c r="U1177" s="64"/>
      <c r="V1177" s="64"/>
      <c r="W1177" s="64"/>
      <c r="X1177" s="64"/>
      <c r="Y1177" s="64"/>
      <c r="Z1177" s="64"/>
      <c r="AA1177" s="64"/>
      <c r="AB1177" s="64"/>
      <c r="AC1177" s="64"/>
    </row>
    <row r="1178" spans="1:29" x14ac:dyDescent="0.25">
      <c r="A1178" s="58" t="s">
        <v>290</v>
      </c>
      <c r="B1178" s="65">
        <v>44805</v>
      </c>
      <c r="C1178" s="65">
        <v>44806</v>
      </c>
      <c r="D1178" s="58" t="s">
        <v>55</v>
      </c>
      <c r="E1178" s="58">
        <v>9907</v>
      </c>
      <c r="F1178" s="58">
        <v>63</v>
      </c>
      <c r="G1178" s="58">
        <v>58</v>
      </c>
      <c r="H1178" s="58">
        <v>32</v>
      </c>
      <c r="I1178" s="58">
        <v>48</v>
      </c>
      <c r="J1178" s="58">
        <v>47</v>
      </c>
      <c r="K1178" s="58">
        <v>48</v>
      </c>
      <c r="L1178" s="58">
        <v>38</v>
      </c>
      <c r="M1178" s="58">
        <v>49</v>
      </c>
      <c r="N1178" s="58">
        <v>39</v>
      </c>
      <c r="O1178" s="58">
        <v>57</v>
      </c>
      <c r="P1178" s="58">
        <v>1</v>
      </c>
      <c r="Q1178" s="64">
        <v>42</v>
      </c>
      <c r="R1178" s="64">
        <v>30</v>
      </c>
      <c r="S1178" s="64"/>
      <c r="T1178" s="64"/>
      <c r="U1178" s="64"/>
      <c r="V1178" s="64"/>
      <c r="W1178" s="64"/>
      <c r="X1178" s="64"/>
      <c r="Y1178" s="64"/>
      <c r="Z1178" s="64"/>
      <c r="AA1178" s="64"/>
      <c r="AB1178" s="64"/>
      <c r="AC1178" s="64"/>
    </row>
    <row r="1179" spans="1:29" x14ac:dyDescent="0.25">
      <c r="A1179" s="58" t="s">
        <v>290</v>
      </c>
      <c r="B1179" s="65">
        <v>44805</v>
      </c>
      <c r="C1179" s="65">
        <v>44806</v>
      </c>
      <c r="D1179" s="58" t="s">
        <v>84</v>
      </c>
      <c r="E1179" s="58">
        <v>4573</v>
      </c>
      <c r="F1179" s="58">
        <v>43</v>
      </c>
      <c r="G1179" s="58">
        <v>40</v>
      </c>
      <c r="H1179" s="58">
        <v>16</v>
      </c>
      <c r="I1179" s="58">
        <v>13</v>
      </c>
      <c r="J1179" s="58">
        <v>23</v>
      </c>
      <c r="K1179" s="58">
        <v>28</v>
      </c>
      <c r="L1179" s="58">
        <v>24</v>
      </c>
      <c r="M1179" s="58">
        <v>29</v>
      </c>
      <c r="N1179" s="58">
        <v>27</v>
      </c>
      <c r="O1179" s="58">
        <v>34</v>
      </c>
      <c r="P1179" s="58">
        <v>1</v>
      </c>
      <c r="Q1179" s="64">
        <v>18</v>
      </c>
      <c r="R1179" s="64">
        <v>9</v>
      </c>
      <c r="S1179" s="64"/>
      <c r="T1179" s="64"/>
      <c r="U1179" s="64"/>
      <c r="V1179" s="64"/>
      <c r="W1179" s="64"/>
      <c r="X1179" s="64"/>
      <c r="Y1179" s="64"/>
      <c r="Z1179" s="64"/>
      <c r="AA1179" s="64"/>
      <c r="AB1179" s="64"/>
      <c r="AC1179" s="64"/>
    </row>
    <row r="1180" spans="1:29" x14ac:dyDescent="0.25">
      <c r="A1180" s="58" t="s">
        <v>290</v>
      </c>
      <c r="B1180" s="65">
        <v>44805</v>
      </c>
      <c r="C1180" s="65">
        <v>44806</v>
      </c>
      <c r="D1180" s="58" t="s">
        <v>90</v>
      </c>
      <c r="E1180" s="58">
        <v>5399</v>
      </c>
      <c r="F1180" s="58">
        <v>38</v>
      </c>
      <c r="G1180" s="58">
        <v>29</v>
      </c>
      <c r="H1180" s="58">
        <v>10</v>
      </c>
      <c r="I1180" s="58">
        <v>17</v>
      </c>
      <c r="J1180" s="58">
        <v>18</v>
      </c>
      <c r="K1180" s="58">
        <v>14</v>
      </c>
      <c r="L1180" s="58">
        <v>14</v>
      </c>
      <c r="M1180" s="58">
        <v>21</v>
      </c>
      <c r="N1180" s="58">
        <v>19</v>
      </c>
      <c r="O1180" s="58">
        <v>25</v>
      </c>
      <c r="P1180" s="58">
        <v>1</v>
      </c>
      <c r="Q1180" s="64">
        <v>19</v>
      </c>
      <c r="R1180" s="64">
        <v>8</v>
      </c>
      <c r="S1180" s="64"/>
      <c r="T1180" s="64"/>
      <c r="U1180" s="64"/>
      <c r="V1180" s="64"/>
      <c r="W1180" s="64"/>
      <c r="X1180" s="64"/>
      <c r="Y1180" s="64"/>
      <c r="Z1180" s="64"/>
      <c r="AA1180" s="64"/>
      <c r="AB1180" s="64"/>
      <c r="AC1180" s="64"/>
    </row>
    <row r="1181" spans="1:29" x14ac:dyDescent="0.25">
      <c r="A1181" s="58" t="s">
        <v>290</v>
      </c>
      <c r="B1181" s="65">
        <v>44805</v>
      </c>
      <c r="C1181" s="65">
        <v>44806</v>
      </c>
      <c r="D1181" s="58" t="s">
        <v>91</v>
      </c>
      <c r="E1181" s="58">
        <v>9538</v>
      </c>
      <c r="F1181" s="58">
        <v>52</v>
      </c>
      <c r="G1181" s="58">
        <v>40</v>
      </c>
      <c r="H1181" s="58">
        <v>9</v>
      </c>
      <c r="I1181" s="58">
        <v>19</v>
      </c>
      <c r="J1181" s="58">
        <v>23</v>
      </c>
      <c r="K1181" s="58">
        <v>30</v>
      </c>
      <c r="L1181" s="58">
        <v>17</v>
      </c>
      <c r="M1181" s="58">
        <v>18</v>
      </c>
      <c r="N1181" s="58">
        <v>20</v>
      </c>
      <c r="O1181" s="58">
        <v>38</v>
      </c>
      <c r="P1181" s="58">
        <v>1</v>
      </c>
      <c r="Q1181" s="64">
        <v>9</v>
      </c>
      <c r="R1181" s="64">
        <v>4</v>
      </c>
      <c r="S1181" s="64"/>
      <c r="T1181" s="64"/>
      <c r="U1181" s="64"/>
      <c r="V1181" s="64"/>
      <c r="W1181" s="64"/>
      <c r="X1181" s="64"/>
      <c r="Y1181" s="64"/>
      <c r="Z1181" s="64"/>
      <c r="AA1181" s="64"/>
      <c r="AB1181" s="64"/>
      <c r="AC1181" s="64"/>
    </row>
    <row r="1182" spans="1:29" x14ac:dyDescent="0.25">
      <c r="A1182" s="58" t="s">
        <v>290</v>
      </c>
      <c r="B1182" s="65">
        <v>44805</v>
      </c>
      <c r="C1182" s="65">
        <v>44806</v>
      </c>
      <c r="D1182" s="58" t="s">
        <v>92</v>
      </c>
      <c r="E1182" s="58">
        <v>3321</v>
      </c>
      <c r="F1182" s="58">
        <v>24</v>
      </c>
      <c r="G1182" s="58">
        <v>23</v>
      </c>
      <c r="H1182" s="58">
        <v>6</v>
      </c>
      <c r="I1182" s="58">
        <v>12</v>
      </c>
      <c r="J1182" s="58">
        <v>14</v>
      </c>
      <c r="K1182" s="58">
        <v>15</v>
      </c>
      <c r="L1182" s="58">
        <v>8</v>
      </c>
      <c r="M1182" s="58">
        <v>12</v>
      </c>
      <c r="N1182" s="58">
        <v>13</v>
      </c>
      <c r="O1182" s="58">
        <v>21</v>
      </c>
      <c r="P1182" s="58">
        <v>1</v>
      </c>
      <c r="Q1182" s="64">
        <v>7</v>
      </c>
      <c r="R1182" s="64">
        <v>2</v>
      </c>
      <c r="S1182" s="64"/>
      <c r="T1182" s="64"/>
      <c r="U1182" s="64"/>
      <c r="V1182" s="64"/>
      <c r="W1182" s="64"/>
      <c r="X1182" s="64"/>
      <c r="Y1182" s="64"/>
      <c r="Z1182" s="64"/>
      <c r="AA1182" s="64"/>
      <c r="AB1182" s="64"/>
      <c r="AC1182" s="64"/>
    </row>
    <row r="1183" spans="1:29" x14ac:dyDescent="0.25">
      <c r="A1183" s="58" t="s">
        <v>290</v>
      </c>
      <c r="B1183" s="65">
        <v>44835</v>
      </c>
      <c r="C1183" s="65">
        <v>44837</v>
      </c>
      <c r="D1183" s="58" t="s">
        <v>6</v>
      </c>
      <c r="E1183" s="58">
        <v>10630</v>
      </c>
      <c r="F1183" s="58">
        <v>86</v>
      </c>
      <c r="G1183" s="58">
        <v>81</v>
      </c>
      <c r="H1183" s="58">
        <v>16</v>
      </c>
      <c r="I1183" s="58">
        <v>37</v>
      </c>
      <c r="J1183" s="58">
        <v>51</v>
      </c>
      <c r="K1183" s="58">
        <v>59</v>
      </c>
      <c r="L1183" s="58">
        <v>32</v>
      </c>
      <c r="M1183" s="58">
        <v>41</v>
      </c>
      <c r="N1183" s="58">
        <v>47</v>
      </c>
      <c r="O1183" s="58">
        <v>76</v>
      </c>
      <c r="P1183" s="58">
        <v>1</v>
      </c>
      <c r="Q1183" s="64">
        <v>17</v>
      </c>
      <c r="R1183" s="64">
        <v>6</v>
      </c>
      <c r="S1183" s="64"/>
      <c r="T1183" s="64"/>
      <c r="U1183" s="64"/>
      <c r="V1183" s="64"/>
      <c r="W1183" s="64"/>
      <c r="X1183" s="64"/>
      <c r="Y1183" s="64"/>
      <c r="Z1183" s="64"/>
      <c r="AA1183" s="64"/>
      <c r="AB1183" s="64"/>
      <c r="AC1183" s="64"/>
    </row>
    <row r="1184" spans="1:29" x14ac:dyDescent="0.25">
      <c r="A1184" s="58" t="s">
        <v>290</v>
      </c>
      <c r="B1184" s="65">
        <v>44835</v>
      </c>
      <c r="C1184" s="65">
        <v>44837</v>
      </c>
      <c r="D1184" s="58" t="s">
        <v>10</v>
      </c>
      <c r="E1184" s="58">
        <v>4848</v>
      </c>
      <c r="F1184" s="58">
        <v>48</v>
      </c>
      <c r="G1184" s="58">
        <v>41</v>
      </c>
      <c r="H1184" s="58">
        <v>28</v>
      </c>
      <c r="I1184" s="58">
        <v>34</v>
      </c>
      <c r="J1184" s="58">
        <v>34</v>
      </c>
      <c r="K1184" s="58">
        <v>35</v>
      </c>
      <c r="L1184" s="58">
        <v>35</v>
      </c>
      <c r="M1184" s="58">
        <v>33</v>
      </c>
      <c r="N1184" s="58">
        <v>30</v>
      </c>
      <c r="O1184" s="58">
        <v>40</v>
      </c>
      <c r="P1184" s="58">
        <v>1</v>
      </c>
      <c r="Q1184" s="64">
        <v>35</v>
      </c>
      <c r="R1184" s="64">
        <v>26</v>
      </c>
      <c r="S1184" s="64"/>
      <c r="T1184" s="64"/>
      <c r="U1184" s="64"/>
      <c r="V1184" s="64"/>
      <c r="W1184" s="64"/>
      <c r="X1184" s="64"/>
      <c r="Y1184" s="64"/>
      <c r="Z1184" s="64"/>
      <c r="AA1184" s="64"/>
      <c r="AB1184" s="64"/>
      <c r="AC1184" s="64"/>
    </row>
    <row r="1185" spans="1:29" x14ac:dyDescent="0.25">
      <c r="A1185" s="58" t="s">
        <v>290</v>
      </c>
      <c r="B1185" s="65">
        <v>44835</v>
      </c>
      <c r="C1185" s="65">
        <v>44837</v>
      </c>
      <c r="D1185" s="58" t="s">
        <v>21</v>
      </c>
      <c r="E1185" s="58">
        <v>7930</v>
      </c>
      <c r="F1185" s="58">
        <v>71</v>
      </c>
      <c r="G1185" s="58">
        <v>66</v>
      </c>
      <c r="H1185" s="58">
        <v>19</v>
      </c>
      <c r="I1185" s="58">
        <v>16</v>
      </c>
      <c r="J1185" s="58">
        <v>34</v>
      </c>
      <c r="K1185" s="58">
        <v>43</v>
      </c>
      <c r="L1185" s="58">
        <v>35</v>
      </c>
      <c r="M1185" s="58">
        <v>40</v>
      </c>
      <c r="N1185" s="58">
        <v>39</v>
      </c>
      <c r="O1185" s="58">
        <v>59</v>
      </c>
      <c r="P1185" s="58">
        <v>1</v>
      </c>
      <c r="Q1185" s="64">
        <v>36</v>
      </c>
      <c r="R1185" s="64">
        <v>6</v>
      </c>
      <c r="S1185" s="64"/>
      <c r="T1185" s="64"/>
      <c r="U1185" s="64"/>
      <c r="V1185" s="64"/>
      <c r="W1185" s="64"/>
      <c r="X1185" s="64"/>
      <c r="Y1185" s="64"/>
      <c r="Z1185" s="64"/>
      <c r="AA1185" s="64"/>
      <c r="AB1185" s="64"/>
      <c r="AC1185" s="64"/>
    </row>
    <row r="1186" spans="1:29" x14ac:dyDescent="0.25">
      <c r="A1186" s="58" t="s">
        <v>290</v>
      </c>
      <c r="B1186" s="65">
        <v>44835</v>
      </c>
      <c r="C1186" s="65">
        <v>44837</v>
      </c>
      <c r="D1186" s="58" t="s">
        <v>44</v>
      </c>
      <c r="E1186" s="58">
        <v>3577</v>
      </c>
      <c r="F1186" s="58">
        <v>50</v>
      </c>
      <c r="G1186" s="58">
        <v>42</v>
      </c>
      <c r="H1186" s="58">
        <v>10</v>
      </c>
      <c r="I1186" s="58">
        <v>3</v>
      </c>
      <c r="J1186" s="58">
        <v>18</v>
      </c>
      <c r="K1186" s="58">
        <v>22</v>
      </c>
      <c r="L1186" s="58">
        <v>16</v>
      </c>
      <c r="M1186" s="58">
        <v>17</v>
      </c>
      <c r="N1186" s="58">
        <v>18</v>
      </c>
      <c r="O1186" s="58">
        <v>32</v>
      </c>
      <c r="P1186" s="58">
        <v>1</v>
      </c>
      <c r="Q1186" s="64">
        <v>3</v>
      </c>
      <c r="R1186" s="64">
        <v>0</v>
      </c>
      <c r="S1186" s="64"/>
      <c r="T1186" s="64"/>
      <c r="U1186" s="64"/>
      <c r="V1186" s="64"/>
      <c r="W1186" s="64"/>
      <c r="X1186" s="64"/>
      <c r="Y1186" s="64"/>
      <c r="Z1186" s="64"/>
      <c r="AA1186" s="64"/>
      <c r="AB1186" s="64"/>
      <c r="AC1186" s="64"/>
    </row>
    <row r="1187" spans="1:29" x14ac:dyDescent="0.25">
      <c r="A1187" s="58" t="s">
        <v>290</v>
      </c>
      <c r="B1187" s="65">
        <v>44835</v>
      </c>
      <c r="C1187" s="65">
        <v>44837</v>
      </c>
      <c r="D1187" s="58" t="s">
        <v>55</v>
      </c>
      <c r="E1187" s="58">
        <v>9916</v>
      </c>
      <c r="F1187" s="58">
        <v>63</v>
      </c>
      <c r="G1187" s="58">
        <v>58</v>
      </c>
      <c r="H1187" s="58">
        <v>32</v>
      </c>
      <c r="I1187" s="58">
        <v>48</v>
      </c>
      <c r="J1187" s="58">
        <v>47</v>
      </c>
      <c r="K1187" s="58">
        <v>48</v>
      </c>
      <c r="L1187" s="58">
        <v>39</v>
      </c>
      <c r="M1187" s="58">
        <v>51</v>
      </c>
      <c r="N1187" s="58">
        <v>41</v>
      </c>
      <c r="O1187" s="58">
        <v>57</v>
      </c>
      <c r="P1187" s="58">
        <v>1</v>
      </c>
      <c r="Q1187" s="64">
        <v>42</v>
      </c>
      <c r="R1187" s="64">
        <v>30</v>
      </c>
      <c r="S1187" s="64"/>
      <c r="T1187" s="64"/>
      <c r="U1187" s="64"/>
      <c r="V1187" s="64"/>
      <c r="W1187" s="64"/>
      <c r="X1187" s="64"/>
      <c r="Y1187" s="64"/>
      <c r="Z1187" s="64"/>
      <c r="AA1187" s="64"/>
      <c r="AB1187" s="64"/>
      <c r="AC1187" s="64"/>
    </row>
    <row r="1188" spans="1:29" x14ac:dyDescent="0.25">
      <c r="A1188" s="58" t="s">
        <v>290</v>
      </c>
      <c r="B1188" s="65">
        <v>44835</v>
      </c>
      <c r="C1188" s="65">
        <v>44837</v>
      </c>
      <c r="D1188" s="58" t="s">
        <v>84</v>
      </c>
      <c r="E1188" s="58">
        <v>4598</v>
      </c>
      <c r="F1188" s="58">
        <v>46</v>
      </c>
      <c r="G1188" s="58">
        <v>43</v>
      </c>
      <c r="H1188" s="58">
        <v>18</v>
      </c>
      <c r="I1188" s="58">
        <v>14</v>
      </c>
      <c r="J1188" s="58">
        <v>26</v>
      </c>
      <c r="K1188" s="58">
        <v>32</v>
      </c>
      <c r="L1188" s="58">
        <v>29</v>
      </c>
      <c r="M1188" s="58">
        <v>29</v>
      </c>
      <c r="N1188" s="58">
        <v>28</v>
      </c>
      <c r="O1188" s="58">
        <v>39</v>
      </c>
      <c r="P1188" s="58">
        <v>1</v>
      </c>
      <c r="Q1188" s="64">
        <v>19</v>
      </c>
      <c r="R1188" s="64">
        <v>9</v>
      </c>
      <c r="S1188" s="64"/>
      <c r="T1188" s="64"/>
      <c r="U1188" s="64"/>
      <c r="V1188" s="64"/>
      <c r="W1188" s="64"/>
      <c r="X1188" s="64"/>
      <c r="Y1188" s="64"/>
      <c r="Z1188" s="64"/>
      <c r="AA1188" s="64"/>
      <c r="AB1188" s="64"/>
      <c r="AC1188" s="64"/>
    </row>
    <row r="1189" spans="1:29" x14ac:dyDescent="0.25">
      <c r="A1189" s="58" t="s">
        <v>290</v>
      </c>
      <c r="B1189" s="65">
        <v>44835</v>
      </c>
      <c r="C1189" s="65">
        <v>44837</v>
      </c>
      <c r="D1189" s="58" t="s">
        <v>90</v>
      </c>
      <c r="E1189" s="58">
        <v>5412</v>
      </c>
      <c r="F1189" s="58">
        <v>38</v>
      </c>
      <c r="G1189" s="58">
        <v>28</v>
      </c>
      <c r="H1189" s="58">
        <v>12</v>
      </c>
      <c r="I1189" s="58">
        <v>17</v>
      </c>
      <c r="J1189" s="58">
        <v>18</v>
      </c>
      <c r="K1189" s="58">
        <v>14</v>
      </c>
      <c r="L1189" s="58">
        <v>15</v>
      </c>
      <c r="M1189" s="58">
        <v>20</v>
      </c>
      <c r="N1189" s="58">
        <v>19</v>
      </c>
      <c r="O1189" s="58">
        <v>25</v>
      </c>
      <c r="P1189" s="58">
        <v>1</v>
      </c>
      <c r="Q1189" s="64">
        <v>20</v>
      </c>
      <c r="R1189" s="64">
        <v>8</v>
      </c>
      <c r="S1189" s="64"/>
      <c r="T1189" s="64"/>
      <c r="U1189" s="64"/>
      <c r="V1189" s="64"/>
      <c r="W1189" s="64"/>
      <c r="X1189" s="64"/>
      <c r="Y1189" s="64"/>
      <c r="Z1189" s="64"/>
      <c r="AA1189" s="64"/>
      <c r="AB1189" s="64"/>
      <c r="AC1189" s="64"/>
    </row>
    <row r="1190" spans="1:29" x14ac:dyDescent="0.25">
      <c r="A1190" s="58" t="s">
        <v>290</v>
      </c>
      <c r="B1190" s="65">
        <v>44835</v>
      </c>
      <c r="C1190" s="65">
        <v>44837</v>
      </c>
      <c r="D1190" s="58" t="s">
        <v>91</v>
      </c>
      <c r="E1190" s="58">
        <v>9591</v>
      </c>
      <c r="F1190" s="58">
        <v>52</v>
      </c>
      <c r="G1190" s="58">
        <v>40</v>
      </c>
      <c r="H1190" s="58">
        <v>11</v>
      </c>
      <c r="I1190" s="58">
        <v>24</v>
      </c>
      <c r="J1190" s="58">
        <v>26</v>
      </c>
      <c r="K1190" s="58">
        <v>33</v>
      </c>
      <c r="L1190" s="58">
        <v>20</v>
      </c>
      <c r="M1190" s="58">
        <v>21</v>
      </c>
      <c r="N1190" s="58">
        <v>23</v>
      </c>
      <c r="O1190" s="58">
        <v>39</v>
      </c>
      <c r="P1190" s="58">
        <v>1</v>
      </c>
      <c r="Q1190" s="64">
        <v>13</v>
      </c>
      <c r="R1190" s="64">
        <v>6</v>
      </c>
      <c r="S1190" s="64"/>
      <c r="T1190" s="64"/>
      <c r="U1190" s="64"/>
      <c r="V1190" s="64"/>
      <c r="W1190" s="64"/>
      <c r="X1190" s="64"/>
      <c r="Y1190" s="64"/>
      <c r="Z1190" s="64"/>
      <c r="AA1190" s="64"/>
      <c r="AB1190" s="64"/>
      <c r="AC1190" s="64"/>
    </row>
    <row r="1191" spans="1:29" x14ac:dyDescent="0.25">
      <c r="A1191" s="58" t="s">
        <v>290</v>
      </c>
      <c r="B1191" s="65">
        <v>44835</v>
      </c>
      <c r="C1191" s="65">
        <v>44837</v>
      </c>
      <c r="D1191" s="58" t="s">
        <v>92</v>
      </c>
      <c r="E1191" s="58">
        <v>3306</v>
      </c>
      <c r="F1191" s="58">
        <v>22</v>
      </c>
      <c r="G1191" s="58">
        <v>21</v>
      </c>
      <c r="H1191" s="58">
        <v>6</v>
      </c>
      <c r="I1191" s="58">
        <v>12</v>
      </c>
      <c r="J1191" s="58">
        <v>12</v>
      </c>
      <c r="K1191" s="58">
        <v>14</v>
      </c>
      <c r="L1191" s="58">
        <v>9</v>
      </c>
      <c r="M1191" s="58">
        <v>11</v>
      </c>
      <c r="N1191" s="58">
        <v>12</v>
      </c>
      <c r="O1191" s="58">
        <v>19</v>
      </c>
      <c r="P1191" s="58">
        <v>1</v>
      </c>
      <c r="Q1191" s="64">
        <v>6</v>
      </c>
      <c r="R1191" s="64">
        <v>2</v>
      </c>
      <c r="S1191" s="64"/>
      <c r="T1191" s="64"/>
      <c r="U1191" s="64"/>
      <c r="V1191" s="64"/>
      <c r="W1191" s="64"/>
      <c r="X1191" s="64"/>
      <c r="Y1191" s="64"/>
      <c r="Z1191" s="64"/>
      <c r="AA1191" s="64"/>
      <c r="AB1191" s="64"/>
      <c r="AC1191" s="64"/>
    </row>
    <row r="1192" spans="1:29" x14ac:dyDescent="0.25">
      <c r="A1192" s="58" t="s">
        <v>290</v>
      </c>
      <c r="B1192" s="65">
        <v>44866</v>
      </c>
      <c r="C1192" s="65">
        <v>44867</v>
      </c>
      <c r="D1192" s="58" t="s">
        <v>92</v>
      </c>
      <c r="E1192" s="58">
        <v>3280</v>
      </c>
      <c r="F1192" s="58">
        <v>22</v>
      </c>
      <c r="G1192" s="58">
        <v>21</v>
      </c>
      <c r="H1192" s="58">
        <v>8</v>
      </c>
      <c r="I1192" s="58">
        <v>12</v>
      </c>
      <c r="J1192" s="58">
        <v>14</v>
      </c>
      <c r="K1192" s="58">
        <v>15</v>
      </c>
      <c r="L1192" s="58">
        <v>10</v>
      </c>
      <c r="M1192" s="58">
        <v>12</v>
      </c>
      <c r="N1192" s="58">
        <v>13</v>
      </c>
      <c r="O1192" s="58">
        <v>19</v>
      </c>
      <c r="P1192" s="58">
        <v>1</v>
      </c>
      <c r="Q1192" s="64">
        <v>6</v>
      </c>
      <c r="R1192" s="64">
        <v>2</v>
      </c>
      <c r="S1192" s="64"/>
      <c r="T1192" s="64"/>
      <c r="U1192" s="64"/>
      <c r="V1192" s="64"/>
      <c r="W1192" s="64"/>
      <c r="X1192" s="64"/>
      <c r="Y1192" s="64"/>
      <c r="Z1192" s="64"/>
      <c r="AA1192" s="64"/>
      <c r="AB1192" s="64"/>
      <c r="AC1192" s="64"/>
    </row>
    <row r="1193" spans="1:29" x14ac:dyDescent="0.25">
      <c r="A1193" s="58" t="s">
        <v>290</v>
      </c>
      <c r="B1193" s="65">
        <v>44866</v>
      </c>
      <c r="C1193" s="65">
        <v>44867</v>
      </c>
      <c r="D1193" s="58" t="s">
        <v>91</v>
      </c>
      <c r="E1193" s="58">
        <v>9685</v>
      </c>
      <c r="F1193" s="58">
        <v>53</v>
      </c>
      <c r="G1193" s="58">
        <v>41</v>
      </c>
      <c r="H1193" s="58">
        <v>15</v>
      </c>
      <c r="I1193" s="58">
        <v>24</v>
      </c>
      <c r="J1193" s="58">
        <v>28</v>
      </c>
      <c r="K1193" s="58">
        <v>33</v>
      </c>
      <c r="L1193" s="58">
        <v>22</v>
      </c>
      <c r="M1193" s="58">
        <v>24</v>
      </c>
      <c r="N1193" s="58">
        <v>23</v>
      </c>
      <c r="O1193" s="58">
        <v>40</v>
      </c>
      <c r="P1193" s="58">
        <v>1</v>
      </c>
      <c r="Q1193" s="64">
        <v>18</v>
      </c>
      <c r="R1193" s="64">
        <v>10</v>
      </c>
      <c r="S1193" s="64"/>
      <c r="T1193" s="64"/>
      <c r="U1193" s="64"/>
      <c r="V1193" s="64"/>
      <c r="W1193" s="64"/>
      <c r="X1193" s="64"/>
      <c r="Y1193" s="64"/>
      <c r="Z1193" s="64"/>
      <c r="AA1193" s="64"/>
      <c r="AB1193" s="64"/>
      <c r="AC1193" s="64"/>
    </row>
    <row r="1194" spans="1:29" x14ac:dyDescent="0.25">
      <c r="A1194" s="58" t="s">
        <v>290</v>
      </c>
      <c r="B1194" s="65">
        <v>44866</v>
      </c>
      <c r="C1194" s="65">
        <v>44867</v>
      </c>
      <c r="D1194" s="58" t="s">
        <v>90</v>
      </c>
      <c r="E1194" s="58">
        <v>5443</v>
      </c>
      <c r="F1194" s="58">
        <v>38</v>
      </c>
      <c r="G1194" s="58">
        <v>28</v>
      </c>
      <c r="H1194" s="58">
        <v>12</v>
      </c>
      <c r="I1194" s="58">
        <v>19</v>
      </c>
      <c r="J1194" s="58">
        <v>18</v>
      </c>
      <c r="K1194" s="58">
        <v>15</v>
      </c>
      <c r="L1194" s="58">
        <v>16</v>
      </c>
      <c r="M1194" s="58">
        <v>20</v>
      </c>
      <c r="N1194" s="58">
        <v>20</v>
      </c>
      <c r="O1194" s="58">
        <v>26</v>
      </c>
      <c r="P1194" s="58">
        <v>1</v>
      </c>
      <c r="Q1194" s="64">
        <v>22</v>
      </c>
      <c r="R1194" s="64">
        <v>11</v>
      </c>
      <c r="S1194" s="64"/>
      <c r="T1194" s="64"/>
      <c r="U1194" s="64"/>
      <c r="V1194" s="64"/>
      <c r="W1194" s="64"/>
      <c r="X1194" s="64"/>
      <c r="Y1194" s="64"/>
      <c r="Z1194" s="64"/>
      <c r="AA1194" s="64"/>
      <c r="AB1194" s="64"/>
      <c r="AC1194" s="64"/>
    </row>
    <row r="1195" spans="1:29" x14ac:dyDescent="0.25">
      <c r="A1195" s="58" t="s">
        <v>290</v>
      </c>
      <c r="B1195" s="65">
        <v>44866</v>
      </c>
      <c r="C1195" s="65">
        <v>44867</v>
      </c>
      <c r="D1195" s="58" t="s">
        <v>55</v>
      </c>
      <c r="E1195" s="58">
        <v>9945</v>
      </c>
      <c r="F1195" s="58">
        <v>61</v>
      </c>
      <c r="G1195" s="58">
        <v>57</v>
      </c>
      <c r="H1195" s="58">
        <v>32</v>
      </c>
      <c r="I1195" s="58">
        <v>47</v>
      </c>
      <c r="J1195" s="58">
        <v>47</v>
      </c>
      <c r="K1195" s="58">
        <v>49</v>
      </c>
      <c r="L1195" s="58">
        <v>39</v>
      </c>
      <c r="M1195" s="58">
        <v>51</v>
      </c>
      <c r="N1195" s="58">
        <v>41</v>
      </c>
      <c r="O1195" s="58">
        <v>57</v>
      </c>
      <c r="P1195" s="58">
        <v>1</v>
      </c>
      <c r="Q1195" s="64">
        <v>41</v>
      </c>
      <c r="R1195" s="64">
        <v>30</v>
      </c>
      <c r="S1195" s="64"/>
      <c r="T1195" s="64"/>
      <c r="U1195" s="64"/>
      <c r="V1195" s="64"/>
      <c r="W1195" s="64"/>
      <c r="X1195" s="64"/>
      <c r="Y1195" s="64"/>
      <c r="Z1195" s="64"/>
      <c r="AA1195" s="64"/>
      <c r="AB1195" s="64"/>
      <c r="AC1195" s="64"/>
    </row>
    <row r="1196" spans="1:29" x14ac:dyDescent="0.25">
      <c r="A1196" s="58" t="s">
        <v>290</v>
      </c>
      <c r="B1196" s="65">
        <v>44866</v>
      </c>
      <c r="C1196" s="65">
        <v>44867</v>
      </c>
      <c r="D1196" s="58" t="s">
        <v>53</v>
      </c>
      <c r="E1196" s="58">
        <v>3345</v>
      </c>
      <c r="F1196" s="58">
        <v>22</v>
      </c>
      <c r="G1196" s="58">
        <v>22</v>
      </c>
      <c r="H1196" s="58">
        <v>13</v>
      </c>
      <c r="I1196" s="58">
        <v>16</v>
      </c>
      <c r="J1196" s="58">
        <v>17</v>
      </c>
      <c r="K1196" s="58">
        <v>19</v>
      </c>
      <c r="L1196" s="58">
        <v>17</v>
      </c>
      <c r="M1196" s="58">
        <v>16</v>
      </c>
      <c r="N1196" s="58">
        <v>17</v>
      </c>
      <c r="O1196" s="58">
        <v>22</v>
      </c>
      <c r="P1196" s="58">
        <v>1</v>
      </c>
      <c r="Q1196" s="64">
        <v>14</v>
      </c>
      <c r="R1196" s="64">
        <v>11</v>
      </c>
      <c r="S1196" s="64"/>
      <c r="T1196" s="64"/>
      <c r="U1196" s="64"/>
      <c r="V1196" s="64"/>
      <c r="W1196" s="64"/>
      <c r="X1196" s="64"/>
      <c r="Y1196" s="64"/>
      <c r="Z1196" s="64"/>
      <c r="AA1196" s="64"/>
      <c r="AB1196" s="64"/>
      <c r="AC1196" s="64"/>
    </row>
    <row r="1197" spans="1:29" x14ac:dyDescent="0.25">
      <c r="A1197" s="58" t="s">
        <v>290</v>
      </c>
      <c r="B1197" s="65">
        <v>44866</v>
      </c>
      <c r="C1197" s="65">
        <v>44867</v>
      </c>
      <c r="D1197" s="58" t="s">
        <v>44</v>
      </c>
      <c r="E1197" s="58">
        <v>3554</v>
      </c>
      <c r="F1197" s="58">
        <v>49</v>
      </c>
      <c r="G1197" s="58">
        <v>41</v>
      </c>
      <c r="H1197" s="58">
        <v>15</v>
      </c>
      <c r="I1197" s="58">
        <v>3</v>
      </c>
      <c r="J1197" s="58">
        <v>22</v>
      </c>
      <c r="K1197" s="58">
        <v>25</v>
      </c>
      <c r="L1197" s="58">
        <v>21</v>
      </c>
      <c r="M1197" s="58">
        <v>21</v>
      </c>
      <c r="N1197" s="58">
        <v>21</v>
      </c>
      <c r="O1197" s="58">
        <v>33</v>
      </c>
      <c r="P1197" s="58">
        <v>1</v>
      </c>
      <c r="Q1197" s="64">
        <v>4</v>
      </c>
      <c r="R1197" s="64">
        <v>0</v>
      </c>
      <c r="S1197" s="64"/>
      <c r="T1197" s="64"/>
      <c r="U1197" s="64"/>
      <c r="V1197" s="64"/>
      <c r="W1197" s="64"/>
      <c r="X1197" s="64"/>
      <c r="Y1197" s="64"/>
      <c r="Z1197" s="64"/>
      <c r="AA1197" s="64"/>
      <c r="AB1197" s="64"/>
      <c r="AC1197" s="64"/>
    </row>
    <row r="1198" spans="1:29" x14ac:dyDescent="0.25">
      <c r="A1198" s="58" t="s">
        <v>290</v>
      </c>
      <c r="B1198" s="65">
        <v>44866</v>
      </c>
      <c r="C1198" s="65">
        <v>44867</v>
      </c>
      <c r="D1198" s="58" t="s">
        <v>41</v>
      </c>
      <c r="E1198" s="58">
        <v>3148</v>
      </c>
      <c r="F1198" s="58">
        <v>24</v>
      </c>
      <c r="G1198" s="58">
        <v>21</v>
      </c>
      <c r="H1198" s="58">
        <v>5</v>
      </c>
      <c r="I1198" s="58">
        <v>6</v>
      </c>
      <c r="J1198" s="58">
        <v>10</v>
      </c>
      <c r="K1198" s="58">
        <v>10</v>
      </c>
      <c r="L1198" s="58">
        <v>8</v>
      </c>
      <c r="M1198" s="58">
        <v>8</v>
      </c>
      <c r="N1198" s="58">
        <v>9</v>
      </c>
      <c r="O1198" s="58">
        <v>18</v>
      </c>
      <c r="P1198" s="58">
        <v>1</v>
      </c>
      <c r="Q1198" s="64">
        <v>7</v>
      </c>
      <c r="R1198" s="64">
        <v>4</v>
      </c>
      <c r="S1198" s="64"/>
      <c r="T1198" s="64"/>
      <c r="U1198" s="64"/>
      <c r="V1198" s="64"/>
      <c r="W1198" s="64"/>
      <c r="X1198" s="64"/>
      <c r="Y1198" s="64"/>
      <c r="Z1198" s="64"/>
      <c r="AA1198" s="64"/>
      <c r="AB1198" s="64"/>
      <c r="AC1198" s="64"/>
    </row>
    <row r="1199" spans="1:29" x14ac:dyDescent="0.25">
      <c r="A1199" s="58" t="s">
        <v>290</v>
      </c>
      <c r="B1199" s="65">
        <v>44866</v>
      </c>
      <c r="C1199" s="65">
        <v>44867</v>
      </c>
      <c r="D1199" s="58" t="s">
        <v>21</v>
      </c>
      <c r="E1199" s="58">
        <v>7961</v>
      </c>
      <c r="F1199" s="58">
        <v>70</v>
      </c>
      <c r="G1199" s="58">
        <v>65</v>
      </c>
      <c r="H1199" s="58">
        <v>21</v>
      </c>
      <c r="I1199" s="58">
        <v>22</v>
      </c>
      <c r="J1199" s="58">
        <v>35</v>
      </c>
      <c r="K1199" s="58">
        <v>45</v>
      </c>
      <c r="L1199" s="58">
        <v>38</v>
      </c>
      <c r="M1199" s="58">
        <v>42</v>
      </c>
      <c r="N1199" s="58">
        <v>40</v>
      </c>
      <c r="O1199" s="58">
        <v>59</v>
      </c>
      <c r="P1199" s="58">
        <v>1</v>
      </c>
      <c r="Q1199" s="64">
        <v>38</v>
      </c>
      <c r="R1199" s="64">
        <v>8</v>
      </c>
      <c r="S1199" s="64"/>
      <c r="T1199" s="64"/>
      <c r="U1199" s="64"/>
      <c r="V1199" s="64"/>
      <c r="W1199" s="64"/>
      <c r="X1199" s="64"/>
      <c r="Y1199" s="64"/>
      <c r="Z1199" s="64"/>
      <c r="AA1199" s="64"/>
      <c r="AB1199" s="64"/>
      <c r="AC1199" s="64"/>
    </row>
    <row r="1200" spans="1:29" x14ac:dyDescent="0.25">
      <c r="A1200" s="58" t="s">
        <v>290</v>
      </c>
      <c r="B1200" s="65">
        <v>44866</v>
      </c>
      <c r="C1200" s="65">
        <v>44867</v>
      </c>
      <c r="D1200" s="58" t="s">
        <v>10</v>
      </c>
      <c r="E1200" s="58">
        <v>4854</v>
      </c>
      <c r="F1200" s="58">
        <v>48</v>
      </c>
      <c r="G1200" s="58">
        <v>41</v>
      </c>
      <c r="H1200" s="58">
        <v>30</v>
      </c>
      <c r="I1200" s="58">
        <v>39</v>
      </c>
      <c r="J1200" s="58">
        <v>35</v>
      </c>
      <c r="K1200" s="58">
        <v>36</v>
      </c>
      <c r="L1200" s="58">
        <v>36</v>
      </c>
      <c r="M1200" s="58">
        <v>38</v>
      </c>
      <c r="N1200" s="58">
        <v>32</v>
      </c>
      <c r="O1200" s="58">
        <v>41</v>
      </c>
      <c r="P1200" s="58">
        <v>1</v>
      </c>
      <c r="Q1200" s="64">
        <v>38</v>
      </c>
      <c r="R1200" s="64">
        <v>30</v>
      </c>
      <c r="S1200" s="64"/>
      <c r="T1200" s="64"/>
      <c r="U1200" s="64"/>
      <c r="V1200" s="64"/>
      <c r="W1200" s="64"/>
      <c r="X1200" s="64"/>
      <c r="Y1200" s="64"/>
      <c r="Z1200" s="64"/>
      <c r="AA1200" s="64"/>
      <c r="AB1200" s="64"/>
      <c r="AC1200" s="64"/>
    </row>
    <row r="1201" spans="1:29" x14ac:dyDescent="0.25">
      <c r="A1201" s="58" t="s">
        <v>290</v>
      </c>
      <c r="B1201" s="65">
        <v>44866</v>
      </c>
      <c r="C1201" s="65">
        <v>44867</v>
      </c>
      <c r="D1201" s="58" t="s">
        <v>45</v>
      </c>
      <c r="E1201" s="58">
        <v>3488</v>
      </c>
      <c r="F1201" s="58">
        <v>35</v>
      </c>
      <c r="G1201" s="58">
        <v>35</v>
      </c>
      <c r="H1201" s="58">
        <v>24</v>
      </c>
      <c r="I1201" s="58">
        <v>25</v>
      </c>
      <c r="J1201" s="58">
        <v>33</v>
      </c>
      <c r="K1201" s="58">
        <v>30</v>
      </c>
      <c r="L1201" s="58">
        <v>31</v>
      </c>
      <c r="M1201" s="58">
        <v>33</v>
      </c>
      <c r="N1201" s="58">
        <v>27</v>
      </c>
      <c r="O1201" s="58">
        <v>33</v>
      </c>
      <c r="P1201" s="58">
        <v>1</v>
      </c>
      <c r="Q1201" s="64">
        <v>17</v>
      </c>
      <c r="R1201" s="64">
        <v>11</v>
      </c>
      <c r="S1201" s="64"/>
      <c r="T1201" s="64"/>
      <c r="U1201" s="64"/>
      <c r="V1201" s="64"/>
      <c r="W1201" s="64"/>
      <c r="X1201" s="64"/>
      <c r="Y1201" s="64"/>
      <c r="Z1201" s="64"/>
      <c r="AA1201" s="64"/>
      <c r="AB1201" s="64"/>
      <c r="AC1201" s="64"/>
    </row>
    <row r="1202" spans="1:29" x14ac:dyDescent="0.25">
      <c r="A1202" s="58" t="s">
        <v>290</v>
      </c>
      <c r="B1202" s="65">
        <v>44866</v>
      </c>
      <c r="C1202" s="65">
        <v>44867</v>
      </c>
      <c r="D1202" s="58" t="s">
        <v>6</v>
      </c>
      <c r="E1202" s="58">
        <v>10703</v>
      </c>
      <c r="F1202" s="58">
        <v>86</v>
      </c>
      <c r="G1202" s="58">
        <v>81</v>
      </c>
      <c r="H1202" s="58">
        <v>27</v>
      </c>
      <c r="I1202" s="58">
        <v>48</v>
      </c>
      <c r="J1202" s="58">
        <v>60</v>
      </c>
      <c r="K1202" s="58">
        <v>64</v>
      </c>
      <c r="L1202" s="58">
        <v>43</v>
      </c>
      <c r="M1202" s="58">
        <v>63</v>
      </c>
      <c r="N1202" s="58">
        <v>52</v>
      </c>
      <c r="O1202" s="58">
        <v>78</v>
      </c>
      <c r="P1202" s="58">
        <v>1</v>
      </c>
      <c r="Q1202" s="64">
        <v>25</v>
      </c>
      <c r="R1202" s="64">
        <v>11</v>
      </c>
      <c r="S1202" s="64"/>
      <c r="T1202" s="64"/>
      <c r="U1202" s="64"/>
      <c r="V1202" s="64"/>
      <c r="W1202" s="64"/>
      <c r="X1202" s="64"/>
      <c r="Y1202" s="64"/>
      <c r="Z1202" s="64"/>
      <c r="AA1202" s="64"/>
      <c r="AB1202" s="64"/>
      <c r="AC1202" s="64"/>
    </row>
    <row r="1203" spans="1:29" x14ac:dyDescent="0.25">
      <c r="A1203" s="58" t="s">
        <v>290</v>
      </c>
      <c r="B1203" s="65">
        <v>44866</v>
      </c>
      <c r="C1203" s="65">
        <v>44867</v>
      </c>
      <c r="D1203" s="58" t="s">
        <v>4</v>
      </c>
      <c r="E1203" s="58">
        <v>5927</v>
      </c>
      <c r="F1203" s="58">
        <v>47</v>
      </c>
      <c r="G1203" s="58">
        <v>46</v>
      </c>
      <c r="H1203" s="58">
        <v>17</v>
      </c>
      <c r="I1203" s="58">
        <v>17</v>
      </c>
      <c r="J1203" s="58">
        <v>31</v>
      </c>
      <c r="K1203" s="58">
        <v>40</v>
      </c>
      <c r="L1203" s="58">
        <v>28</v>
      </c>
      <c r="M1203" s="58">
        <v>29</v>
      </c>
      <c r="N1203" s="58">
        <v>27</v>
      </c>
      <c r="O1203" s="58">
        <v>43</v>
      </c>
      <c r="P1203" s="58">
        <v>1</v>
      </c>
      <c r="Q1203" s="64">
        <v>25</v>
      </c>
      <c r="R1203" s="64">
        <v>4</v>
      </c>
      <c r="S1203" s="64"/>
      <c r="T1203" s="64"/>
      <c r="U1203" s="64"/>
      <c r="V1203" s="64"/>
      <c r="W1203" s="64"/>
      <c r="X1203" s="64"/>
      <c r="Y1203" s="64"/>
      <c r="Z1203" s="64"/>
      <c r="AA1203" s="64"/>
      <c r="AB1203" s="64"/>
      <c r="AC1203" s="64"/>
    </row>
    <row r="1204" spans="1:29" x14ac:dyDescent="0.25">
      <c r="A1204" s="58" t="s">
        <v>290</v>
      </c>
      <c r="B1204" s="65">
        <v>44896</v>
      </c>
      <c r="C1204" s="65">
        <v>44897</v>
      </c>
      <c r="D1204" s="58" t="s">
        <v>92</v>
      </c>
      <c r="E1204" s="58">
        <v>3277</v>
      </c>
      <c r="F1204" s="58">
        <v>22</v>
      </c>
      <c r="G1204" s="58">
        <v>21</v>
      </c>
      <c r="H1204" s="58">
        <v>8</v>
      </c>
      <c r="I1204" s="58">
        <v>12</v>
      </c>
      <c r="J1204" s="58">
        <v>14</v>
      </c>
      <c r="K1204" s="58">
        <v>15</v>
      </c>
      <c r="L1204" s="58">
        <v>10</v>
      </c>
      <c r="M1204" s="58">
        <v>12</v>
      </c>
      <c r="N1204" s="58">
        <v>13</v>
      </c>
      <c r="O1204" s="58">
        <v>19</v>
      </c>
      <c r="P1204" s="58">
        <v>1</v>
      </c>
      <c r="Q1204" s="64">
        <v>6</v>
      </c>
      <c r="R1204" s="64">
        <v>2</v>
      </c>
      <c r="S1204" s="64"/>
      <c r="T1204" s="64"/>
      <c r="U1204" s="64"/>
      <c r="V1204" s="64"/>
      <c r="W1204" s="64"/>
      <c r="X1204" s="64"/>
      <c r="Y1204" s="64"/>
      <c r="Z1204" s="64"/>
      <c r="AA1204" s="64"/>
      <c r="AB1204" s="64"/>
      <c r="AC1204" s="64"/>
    </row>
    <row r="1205" spans="1:29" x14ac:dyDescent="0.25">
      <c r="A1205" s="58" t="s">
        <v>290</v>
      </c>
      <c r="B1205" s="65">
        <v>44896</v>
      </c>
      <c r="C1205" s="65">
        <v>44897</v>
      </c>
      <c r="D1205" s="58" t="s">
        <v>90</v>
      </c>
      <c r="E1205" s="58">
        <v>5415</v>
      </c>
      <c r="F1205" s="58">
        <v>37</v>
      </c>
      <c r="G1205" s="58">
        <v>27</v>
      </c>
      <c r="H1205" s="58">
        <v>12</v>
      </c>
      <c r="I1205" s="58">
        <v>19</v>
      </c>
      <c r="J1205" s="58">
        <v>19</v>
      </c>
      <c r="K1205" s="58">
        <v>17</v>
      </c>
      <c r="L1205" s="58">
        <v>16</v>
      </c>
      <c r="M1205" s="58">
        <v>20</v>
      </c>
      <c r="N1205" s="58">
        <v>20</v>
      </c>
      <c r="O1205" s="58">
        <v>26</v>
      </c>
      <c r="P1205" s="58">
        <v>1</v>
      </c>
      <c r="Q1205" s="64">
        <v>22</v>
      </c>
      <c r="R1205" s="64">
        <v>12</v>
      </c>
      <c r="S1205" s="64"/>
      <c r="T1205" s="64"/>
      <c r="U1205" s="64"/>
      <c r="V1205" s="64"/>
      <c r="W1205" s="64"/>
      <c r="X1205" s="64"/>
      <c r="Y1205" s="64"/>
      <c r="Z1205" s="64"/>
      <c r="AA1205" s="64"/>
      <c r="AB1205" s="64"/>
      <c r="AC1205" s="64"/>
    </row>
    <row r="1206" spans="1:29" x14ac:dyDescent="0.25">
      <c r="A1206" s="58" t="s">
        <v>290</v>
      </c>
      <c r="B1206" s="65">
        <v>44896</v>
      </c>
      <c r="C1206" s="65">
        <v>44897</v>
      </c>
      <c r="D1206" s="58" t="s">
        <v>50</v>
      </c>
      <c r="E1206" s="58">
        <v>14115</v>
      </c>
      <c r="F1206" s="58">
        <v>106</v>
      </c>
      <c r="G1206" s="58">
        <v>56</v>
      </c>
      <c r="H1206" s="58">
        <v>21</v>
      </c>
      <c r="I1206" s="58">
        <v>32</v>
      </c>
      <c r="J1206" s="58">
        <v>34</v>
      </c>
      <c r="K1206" s="58">
        <v>37</v>
      </c>
      <c r="L1206" s="58">
        <v>33</v>
      </c>
      <c r="M1206" s="58">
        <v>48</v>
      </c>
      <c r="N1206" s="58">
        <v>40</v>
      </c>
      <c r="O1206" s="58">
        <v>52</v>
      </c>
      <c r="P1206" s="58">
        <v>1</v>
      </c>
      <c r="Q1206" s="64">
        <v>28</v>
      </c>
      <c r="R1206" s="64">
        <v>9</v>
      </c>
      <c r="S1206" s="64"/>
      <c r="T1206" s="64"/>
      <c r="U1206" s="64"/>
      <c r="V1206" s="64"/>
      <c r="W1206" s="64"/>
      <c r="X1206" s="64"/>
      <c r="Y1206" s="64"/>
      <c r="Z1206" s="64"/>
      <c r="AA1206" s="64"/>
      <c r="AB1206" s="64"/>
      <c r="AC1206" s="64"/>
    </row>
    <row r="1207" spans="1:29" x14ac:dyDescent="0.25">
      <c r="A1207" s="58" t="s">
        <v>290</v>
      </c>
      <c r="B1207" s="65">
        <v>44896</v>
      </c>
      <c r="C1207" s="65">
        <v>44897</v>
      </c>
      <c r="D1207" s="58" t="s">
        <v>55</v>
      </c>
      <c r="E1207" s="58">
        <v>9994</v>
      </c>
      <c r="F1207" s="58">
        <v>60</v>
      </c>
      <c r="G1207" s="58">
        <v>56</v>
      </c>
      <c r="H1207" s="58">
        <v>37</v>
      </c>
      <c r="I1207" s="58">
        <v>50</v>
      </c>
      <c r="J1207" s="58">
        <v>51</v>
      </c>
      <c r="K1207" s="58">
        <v>53</v>
      </c>
      <c r="L1207" s="58">
        <v>43</v>
      </c>
      <c r="M1207" s="58">
        <v>52</v>
      </c>
      <c r="N1207" s="58">
        <v>41</v>
      </c>
      <c r="O1207" s="58">
        <v>56</v>
      </c>
      <c r="P1207" s="58">
        <v>1</v>
      </c>
      <c r="Q1207" s="64">
        <v>43</v>
      </c>
      <c r="R1207" s="64">
        <v>36</v>
      </c>
      <c r="S1207" s="64"/>
      <c r="T1207" s="64"/>
      <c r="U1207" s="64"/>
      <c r="V1207" s="64"/>
      <c r="W1207" s="64"/>
      <c r="X1207" s="64"/>
      <c r="Y1207" s="64"/>
      <c r="Z1207" s="64"/>
      <c r="AA1207" s="64"/>
      <c r="AB1207" s="64"/>
      <c r="AC1207" s="64"/>
    </row>
    <row r="1208" spans="1:29" x14ac:dyDescent="0.25">
      <c r="A1208" s="58" t="s">
        <v>290</v>
      </c>
      <c r="B1208" s="65">
        <v>44896</v>
      </c>
      <c r="C1208" s="65">
        <v>44897</v>
      </c>
      <c r="D1208" s="58" t="s">
        <v>53</v>
      </c>
      <c r="E1208" s="58">
        <v>3329</v>
      </c>
      <c r="F1208" s="58">
        <v>22</v>
      </c>
      <c r="G1208" s="58">
        <v>22</v>
      </c>
      <c r="H1208" s="58">
        <v>13</v>
      </c>
      <c r="I1208" s="58">
        <v>17</v>
      </c>
      <c r="J1208" s="58">
        <v>17</v>
      </c>
      <c r="K1208" s="58">
        <v>19</v>
      </c>
      <c r="L1208" s="58">
        <v>17</v>
      </c>
      <c r="M1208" s="58">
        <v>17</v>
      </c>
      <c r="N1208" s="58">
        <v>18</v>
      </c>
      <c r="O1208" s="58">
        <v>22</v>
      </c>
      <c r="P1208" s="58">
        <v>1</v>
      </c>
      <c r="Q1208" s="64">
        <v>16</v>
      </c>
      <c r="R1208" s="64">
        <v>12</v>
      </c>
      <c r="S1208" s="64"/>
      <c r="T1208" s="64"/>
      <c r="U1208" s="64"/>
      <c r="V1208" s="64"/>
      <c r="W1208" s="64"/>
      <c r="X1208" s="64"/>
      <c r="Y1208" s="64"/>
      <c r="Z1208" s="64"/>
      <c r="AA1208" s="64"/>
      <c r="AB1208" s="64"/>
      <c r="AC1208" s="64"/>
    </row>
    <row r="1209" spans="1:29" x14ac:dyDescent="0.25">
      <c r="A1209" s="58" t="s">
        <v>290</v>
      </c>
      <c r="B1209" s="65">
        <v>44896</v>
      </c>
      <c r="C1209" s="65">
        <v>44897</v>
      </c>
      <c r="D1209" s="58" t="s">
        <v>21</v>
      </c>
      <c r="E1209" s="58">
        <v>8002</v>
      </c>
      <c r="F1209" s="58">
        <v>71</v>
      </c>
      <c r="G1209" s="58">
        <v>66</v>
      </c>
      <c r="H1209" s="58">
        <v>29</v>
      </c>
      <c r="I1209" s="58">
        <v>25</v>
      </c>
      <c r="J1209" s="58">
        <v>40</v>
      </c>
      <c r="K1209" s="58">
        <v>46</v>
      </c>
      <c r="L1209" s="58">
        <v>39</v>
      </c>
      <c r="M1209" s="58">
        <v>46</v>
      </c>
      <c r="N1209" s="58">
        <v>47</v>
      </c>
      <c r="O1209" s="58">
        <v>59</v>
      </c>
      <c r="P1209" s="58">
        <v>1</v>
      </c>
      <c r="Q1209" s="64">
        <v>43</v>
      </c>
      <c r="R1209" s="64">
        <v>14</v>
      </c>
      <c r="S1209" s="64"/>
      <c r="T1209" s="64"/>
      <c r="U1209" s="64"/>
      <c r="V1209" s="64"/>
      <c r="W1209" s="64"/>
      <c r="X1209" s="64"/>
      <c r="Y1209" s="64"/>
      <c r="Z1209" s="64"/>
      <c r="AA1209" s="64"/>
      <c r="AB1209" s="64"/>
      <c r="AC1209" s="64"/>
    </row>
    <row r="1210" spans="1:29" x14ac:dyDescent="0.25">
      <c r="A1210" s="58" t="s">
        <v>290</v>
      </c>
      <c r="B1210" s="65">
        <v>44896</v>
      </c>
      <c r="C1210" s="65">
        <v>44897</v>
      </c>
      <c r="D1210" s="58" t="s">
        <v>14</v>
      </c>
      <c r="E1210" s="58">
        <v>3800</v>
      </c>
      <c r="F1210" s="58">
        <v>17</v>
      </c>
      <c r="G1210" s="58">
        <v>15</v>
      </c>
      <c r="H1210" s="58">
        <v>4</v>
      </c>
      <c r="I1210" s="58">
        <v>4</v>
      </c>
      <c r="J1210" s="58">
        <v>8</v>
      </c>
      <c r="K1210" s="58">
        <v>8</v>
      </c>
      <c r="L1210" s="58">
        <v>5</v>
      </c>
      <c r="M1210" s="58">
        <v>12</v>
      </c>
      <c r="N1210" s="58">
        <v>8</v>
      </c>
      <c r="O1210" s="58">
        <v>13</v>
      </c>
      <c r="P1210" s="58">
        <v>1</v>
      </c>
      <c r="Q1210" s="64">
        <v>6</v>
      </c>
      <c r="R1210" s="64">
        <v>0</v>
      </c>
      <c r="S1210" s="64"/>
      <c r="T1210" s="64"/>
      <c r="U1210" s="64"/>
      <c r="V1210" s="64"/>
      <c r="W1210" s="64"/>
      <c r="X1210" s="64"/>
      <c r="Y1210" s="64"/>
      <c r="Z1210" s="64"/>
      <c r="AA1210" s="64"/>
      <c r="AB1210" s="64"/>
      <c r="AC1210" s="64"/>
    </row>
    <row r="1211" spans="1:29" x14ac:dyDescent="0.25">
      <c r="A1211" s="58" t="s">
        <v>290</v>
      </c>
      <c r="B1211" s="65">
        <v>44896</v>
      </c>
      <c r="C1211" s="65">
        <v>44897</v>
      </c>
      <c r="D1211" s="58" t="s">
        <v>6</v>
      </c>
      <c r="E1211" s="58">
        <v>10733</v>
      </c>
      <c r="F1211" s="58">
        <v>87</v>
      </c>
      <c r="G1211" s="58">
        <v>81</v>
      </c>
      <c r="H1211" s="58">
        <v>34</v>
      </c>
      <c r="I1211" s="58">
        <v>46</v>
      </c>
      <c r="J1211" s="58">
        <v>65</v>
      </c>
      <c r="K1211" s="58">
        <v>65</v>
      </c>
      <c r="L1211" s="58">
        <v>48</v>
      </c>
      <c r="M1211" s="58">
        <v>64</v>
      </c>
      <c r="N1211" s="58">
        <v>54</v>
      </c>
      <c r="O1211" s="58">
        <v>78</v>
      </c>
      <c r="P1211" s="58">
        <v>1</v>
      </c>
      <c r="Q1211" s="64">
        <v>30</v>
      </c>
      <c r="R1211" s="64">
        <v>16</v>
      </c>
      <c r="S1211" s="64"/>
      <c r="T1211" s="64"/>
      <c r="U1211" s="64"/>
      <c r="V1211" s="64"/>
      <c r="W1211" s="64"/>
      <c r="X1211" s="64"/>
      <c r="Y1211" s="64"/>
      <c r="Z1211" s="64"/>
      <c r="AA1211" s="64"/>
      <c r="AB1211" s="64"/>
      <c r="AC1211" s="64"/>
    </row>
    <row r="1212" spans="1:29" x14ac:dyDescent="0.25">
      <c r="A1212" s="58" t="s">
        <v>290</v>
      </c>
      <c r="B1212" s="65">
        <v>44896</v>
      </c>
      <c r="C1212" s="65">
        <v>44897</v>
      </c>
      <c r="D1212" s="58" t="s">
        <v>4</v>
      </c>
      <c r="E1212" s="58">
        <v>5946</v>
      </c>
      <c r="F1212" s="58">
        <v>47</v>
      </c>
      <c r="G1212" s="58">
        <v>46</v>
      </c>
      <c r="H1212" s="58">
        <v>17</v>
      </c>
      <c r="I1212" s="58">
        <v>17</v>
      </c>
      <c r="J1212" s="58">
        <v>34</v>
      </c>
      <c r="K1212" s="58">
        <v>41</v>
      </c>
      <c r="L1212" s="58">
        <v>29</v>
      </c>
      <c r="M1212" s="58">
        <v>30</v>
      </c>
      <c r="N1212" s="58">
        <v>27</v>
      </c>
      <c r="O1212" s="58">
        <v>45</v>
      </c>
      <c r="P1212" s="58">
        <v>1</v>
      </c>
      <c r="Q1212" s="64">
        <v>28</v>
      </c>
      <c r="R1212" s="64">
        <v>4</v>
      </c>
      <c r="S1212" s="64"/>
      <c r="T1212" s="64"/>
      <c r="U1212" s="64"/>
      <c r="V1212" s="64"/>
      <c r="W1212" s="64"/>
      <c r="X1212" s="64"/>
      <c r="Y1212" s="64"/>
      <c r="Z1212" s="64"/>
      <c r="AA1212" s="64"/>
      <c r="AB1212" s="64"/>
      <c r="AC1212" s="64"/>
    </row>
    <row r="1213" spans="1:29" x14ac:dyDescent="0.25">
      <c r="A1213" s="58" t="s">
        <v>290</v>
      </c>
      <c r="B1213" s="65">
        <v>44927</v>
      </c>
      <c r="C1213" s="65">
        <v>44929</v>
      </c>
      <c r="D1213" s="58" t="s">
        <v>6</v>
      </c>
      <c r="E1213" s="58">
        <v>10744</v>
      </c>
      <c r="F1213" s="58">
        <v>87</v>
      </c>
      <c r="G1213" s="58">
        <v>81</v>
      </c>
      <c r="H1213" s="58">
        <v>38</v>
      </c>
      <c r="I1213" s="58">
        <v>48</v>
      </c>
      <c r="J1213" s="58">
        <v>64</v>
      </c>
      <c r="K1213" s="58">
        <v>68</v>
      </c>
      <c r="L1213" s="58">
        <v>54</v>
      </c>
      <c r="M1213" s="58">
        <v>66</v>
      </c>
      <c r="N1213" s="58">
        <v>55</v>
      </c>
      <c r="O1213" s="58">
        <v>79</v>
      </c>
      <c r="P1213" s="58">
        <v>1</v>
      </c>
      <c r="Q1213" s="64">
        <v>39</v>
      </c>
      <c r="R1213" s="64">
        <v>25</v>
      </c>
      <c r="S1213" s="64"/>
      <c r="T1213" s="64"/>
      <c r="U1213" s="64"/>
      <c r="V1213" s="64"/>
      <c r="W1213" s="64"/>
      <c r="X1213" s="64"/>
      <c r="Y1213" s="64"/>
      <c r="Z1213" s="64"/>
      <c r="AA1213" s="64"/>
      <c r="AB1213" s="64"/>
      <c r="AC1213" s="64"/>
    </row>
    <row r="1214" spans="1:29" x14ac:dyDescent="0.25">
      <c r="A1214" s="58" t="s">
        <v>290</v>
      </c>
      <c r="B1214" s="65">
        <v>44927</v>
      </c>
      <c r="C1214" s="65">
        <v>44929</v>
      </c>
      <c r="D1214" s="58" t="s">
        <v>14</v>
      </c>
      <c r="E1214" s="58">
        <v>3839</v>
      </c>
      <c r="F1214" s="58">
        <v>17</v>
      </c>
      <c r="G1214" s="58">
        <v>15</v>
      </c>
      <c r="H1214" s="58">
        <v>4</v>
      </c>
      <c r="I1214" s="58">
        <v>5</v>
      </c>
      <c r="J1214" s="58">
        <v>8</v>
      </c>
      <c r="K1214" s="58">
        <v>8</v>
      </c>
      <c r="L1214" s="58">
        <v>5</v>
      </c>
      <c r="M1214" s="58">
        <v>12</v>
      </c>
      <c r="N1214" s="58">
        <v>9</v>
      </c>
      <c r="O1214" s="58">
        <v>13</v>
      </c>
      <c r="P1214" s="58">
        <v>1</v>
      </c>
      <c r="Q1214" s="64">
        <v>6</v>
      </c>
      <c r="R1214" s="64">
        <v>1</v>
      </c>
      <c r="S1214" s="64"/>
      <c r="T1214" s="64"/>
      <c r="U1214" s="64"/>
      <c r="V1214" s="64"/>
      <c r="W1214" s="64"/>
      <c r="X1214" s="64"/>
      <c r="Y1214" s="64"/>
      <c r="Z1214" s="64"/>
      <c r="AA1214" s="64"/>
      <c r="AB1214" s="64"/>
      <c r="AC1214" s="64"/>
    </row>
    <row r="1215" spans="1:29" x14ac:dyDescent="0.25">
      <c r="A1215" s="58" t="s">
        <v>290</v>
      </c>
      <c r="B1215" s="65">
        <v>44927</v>
      </c>
      <c r="C1215" s="65">
        <v>44929</v>
      </c>
      <c r="D1215" s="58" t="s">
        <v>31</v>
      </c>
      <c r="E1215" s="58">
        <v>6801</v>
      </c>
      <c r="F1215" s="58">
        <v>53</v>
      </c>
      <c r="G1215" s="58">
        <v>49</v>
      </c>
      <c r="H1215" s="58">
        <v>46</v>
      </c>
      <c r="I1215" s="58">
        <v>44</v>
      </c>
      <c r="J1215" s="58">
        <v>48</v>
      </c>
      <c r="K1215" s="58">
        <v>48</v>
      </c>
      <c r="L1215" s="58">
        <v>47</v>
      </c>
      <c r="M1215" s="58">
        <v>47</v>
      </c>
      <c r="N1215" s="58">
        <v>46</v>
      </c>
      <c r="O1215" s="58">
        <v>49</v>
      </c>
      <c r="P1215" s="58">
        <v>1</v>
      </c>
      <c r="Q1215" s="64">
        <v>45</v>
      </c>
      <c r="R1215" s="64">
        <v>44</v>
      </c>
      <c r="S1215" s="64"/>
      <c r="T1215" s="64"/>
      <c r="U1215" s="64"/>
      <c r="V1215" s="64"/>
      <c r="W1215" s="64"/>
      <c r="X1215" s="64"/>
      <c r="Y1215" s="64"/>
      <c r="Z1215" s="64"/>
      <c r="AA1215" s="64"/>
      <c r="AB1215" s="64"/>
      <c r="AC1215" s="64"/>
    </row>
    <row r="1216" spans="1:29" x14ac:dyDescent="0.25">
      <c r="A1216" s="58" t="s">
        <v>290</v>
      </c>
      <c r="B1216" s="65">
        <v>44927</v>
      </c>
      <c r="C1216" s="65">
        <v>44929</v>
      </c>
      <c r="D1216" s="58" t="s">
        <v>50</v>
      </c>
      <c r="E1216" s="58">
        <v>14184</v>
      </c>
      <c r="F1216" s="58">
        <v>107</v>
      </c>
      <c r="G1216" s="58">
        <v>61</v>
      </c>
      <c r="H1216" s="58">
        <v>30</v>
      </c>
      <c r="I1216" s="58">
        <v>42</v>
      </c>
      <c r="J1216" s="58">
        <v>42</v>
      </c>
      <c r="K1216" s="58">
        <v>47</v>
      </c>
      <c r="L1216" s="58">
        <v>41</v>
      </c>
      <c r="M1216" s="58">
        <v>53</v>
      </c>
      <c r="N1216" s="58">
        <v>44</v>
      </c>
      <c r="O1216" s="58">
        <v>57</v>
      </c>
      <c r="P1216" s="58">
        <v>1</v>
      </c>
      <c r="Q1216" s="64">
        <v>46</v>
      </c>
      <c r="R1216" s="64">
        <v>24</v>
      </c>
      <c r="S1216" s="64"/>
      <c r="T1216" s="64"/>
      <c r="U1216" s="64"/>
      <c r="V1216" s="64"/>
      <c r="W1216" s="64"/>
      <c r="X1216" s="64"/>
      <c r="Y1216" s="64"/>
      <c r="Z1216" s="64"/>
      <c r="AA1216" s="64"/>
      <c r="AB1216" s="64"/>
      <c r="AC1216" s="64"/>
    </row>
    <row r="1217" spans="1:29" x14ac:dyDescent="0.25">
      <c r="A1217" s="58" t="s">
        <v>290</v>
      </c>
      <c r="B1217" s="65">
        <v>44927</v>
      </c>
      <c r="C1217" s="65">
        <v>44929</v>
      </c>
      <c r="D1217" s="58" t="s">
        <v>53</v>
      </c>
      <c r="E1217" s="58">
        <v>3322</v>
      </c>
      <c r="F1217" s="58">
        <v>22</v>
      </c>
      <c r="G1217" s="58">
        <v>22</v>
      </c>
      <c r="H1217" s="58">
        <v>14</v>
      </c>
      <c r="I1217" s="58">
        <v>20</v>
      </c>
      <c r="J1217" s="58">
        <v>19</v>
      </c>
      <c r="K1217" s="58">
        <v>20</v>
      </c>
      <c r="L1217" s="58">
        <v>18</v>
      </c>
      <c r="M1217" s="58">
        <v>17</v>
      </c>
      <c r="N1217" s="58">
        <v>18</v>
      </c>
      <c r="O1217" s="58">
        <v>22</v>
      </c>
      <c r="P1217" s="58">
        <v>1</v>
      </c>
      <c r="Q1217" s="64">
        <v>19</v>
      </c>
      <c r="R1217" s="64">
        <v>13</v>
      </c>
      <c r="S1217" s="64"/>
      <c r="T1217" s="64"/>
      <c r="U1217" s="64"/>
      <c r="V1217" s="64"/>
      <c r="W1217" s="64"/>
      <c r="X1217" s="64"/>
      <c r="Y1217" s="64"/>
      <c r="Z1217" s="64"/>
      <c r="AA1217" s="64"/>
      <c r="AB1217" s="64"/>
      <c r="AC1217" s="64"/>
    </row>
    <row r="1218" spans="1:29" x14ac:dyDescent="0.25">
      <c r="A1218" s="58" t="s">
        <v>290</v>
      </c>
      <c r="B1218" s="65">
        <v>44927</v>
      </c>
      <c r="C1218" s="65">
        <v>44929</v>
      </c>
      <c r="D1218" s="58" t="s">
        <v>55</v>
      </c>
      <c r="E1218" s="58">
        <v>9969</v>
      </c>
      <c r="F1218" s="58">
        <v>60</v>
      </c>
      <c r="G1218" s="58">
        <v>56</v>
      </c>
      <c r="H1218" s="58">
        <v>37</v>
      </c>
      <c r="I1218" s="58">
        <v>52</v>
      </c>
      <c r="J1218" s="58">
        <v>52</v>
      </c>
      <c r="K1218" s="58">
        <v>54</v>
      </c>
      <c r="L1218" s="58">
        <v>43</v>
      </c>
      <c r="M1218" s="58">
        <v>52</v>
      </c>
      <c r="N1218" s="58">
        <v>43</v>
      </c>
      <c r="O1218" s="58">
        <v>56</v>
      </c>
      <c r="P1218" s="58">
        <v>1</v>
      </c>
      <c r="Q1218" s="64">
        <v>43</v>
      </c>
      <c r="R1218" s="64">
        <v>36</v>
      </c>
      <c r="S1218" s="64"/>
      <c r="T1218" s="64"/>
      <c r="U1218" s="64"/>
      <c r="V1218" s="64"/>
      <c r="W1218" s="64"/>
      <c r="X1218" s="64"/>
      <c r="Y1218" s="64"/>
      <c r="Z1218" s="64"/>
      <c r="AA1218" s="64"/>
      <c r="AB1218" s="64"/>
      <c r="AC1218" s="64"/>
    </row>
    <row r="1219" spans="1:29" x14ac:dyDescent="0.25">
      <c r="A1219" s="58" t="s">
        <v>290</v>
      </c>
      <c r="B1219" s="65">
        <v>44927</v>
      </c>
      <c r="C1219" s="65">
        <v>44929</v>
      </c>
      <c r="D1219" s="58" t="s">
        <v>85</v>
      </c>
      <c r="E1219" s="58">
        <v>3721</v>
      </c>
      <c r="F1219" s="58">
        <v>32</v>
      </c>
      <c r="G1219" s="58">
        <v>22</v>
      </c>
      <c r="H1219" s="58">
        <v>17</v>
      </c>
      <c r="I1219" s="58">
        <v>21</v>
      </c>
      <c r="J1219" s="58">
        <v>21</v>
      </c>
      <c r="K1219" s="58">
        <v>20</v>
      </c>
      <c r="L1219" s="58">
        <v>20</v>
      </c>
      <c r="M1219" s="58">
        <v>20</v>
      </c>
      <c r="N1219" s="58">
        <v>18</v>
      </c>
      <c r="O1219" s="58">
        <v>20</v>
      </c>
      <c r="P1219" s="58">
        <v>1</v>
      </c>
      <c r="Q1219" s="64">
        <v>19</v>
      </c>
      <c r="R1219" s="64">
        <v>17</v>
      </c>
      <c r="S1219" s="64"/>
      <c r="T1219" s="64"/>
      <c r="U1219" s="64"/>
      <c r="V1219" s="64"/>
      <c r="W1219" s="64"/>
      <c r="X1219" s="64"/>
      <c r="Y1219" s="64"/>
      <c r="Z1219" s="64"/>
      <c r="AA1219" s="64"/>
      <c r="AB1219" s="64"/>
      <c r="AC1219" s="64"/>
    </row>
    <row r="1220" spans="1:29" x14ac:dyDescent="0.25">
      <c r="A1220" s="58" t="s">
        <v>290</v>
      </c>
      <c r="B1220" s="65">
        <v>44927</v>
      </c>
      <c r="C1220" s="65">
        <v>44929</v>
      </c>
      <c r="D1220" s="58" t="s">
        <v>90</v>
      </c>
      <c r="E1220" s="58">
        <v>5470</v>
      </c>
      <c r="F1220" s="58">
        <v>37</v>
      </c>
      <c r="G1220" s="58">
        <v>27</v>
      </c>
      <c r="H1220" s="58">
        <v>12</v>
      </c>
      <c r="I1220" s="58">
        <v>20</v>
      </c>
      <c r="J1220" s="58">
        <v>18</v>
      </c>
      <c r="K1220" s="58">
        <v>16</v>
      </c>
      <c r="L1220" s="58">
        <v>16</v>
      </c>
      <c r="M1220" s="58">
        <v>19</v>
      </c>
      <c r="N1220" s="58">
        <v>19</v>
      </c>
      <c r="O1220" s="58">
        <v>26</v>
      </c>
      <c r="P1220" s="58">
        <v>1</v>
      </c>
      <c r="Q1220" s="64">
        <v>24</v>
      </c>
      <c r="R1220" s="64">
        <v>12</v>
      </c>
      <c r="S1220" s="64"/>
      <c r="T1220" s="64"/>
      <c r="U1220" s="64"/>
      <c r="V1220" s="64"/>
      <c r="W1220" s="64"/>
      <c r="X1220" s="64"/>
      <c r="Y1220" s="64"/>
      <c r="Z1220" s="64"/>
      <c r="AA1220" s="64"/>
      <c r="AB1220" s="64"/>
      <c r="AC1220" s="64"/>
    </row>
    <row r="1221" spans="1:29" x14ac:dyDescent="0.25">
      <c r="A1221" s="58" t="s">
        <v>290</v>
      </c>
      <c r="B1221" s="65">
        <v>44927</v>
      </c>
      <c r="C1221" s="65">
        <v>44929</v>
      </c>
      <c r="D1221" s="58" t="s">
        <v>92</v>
      </c>
      <c r="E1221" s="58">
        <v>3278</v>
      </c>
      <c r="F1221" s="58">
        <v>22</v>
      </c>
      <c r="G1221" s="58">
        <v>21</v>
      </c>
      <c r="H1221" s="58">
        <v>8</v>
      </c>
      <c r="I1221" s="58">
        <v>14</v>
      </c>
      <c r="J1221" s="58">
        <v>17</v>
      </c>
      <c r="K1221" s="58">
        <v>18</v>
      </c>
      <c r="L1221" s="58">
        <v>10</v>
      </c>
      <c r="M1221" s="58">
        <v>12</v>
      </c>
      <c r="N1221" s="58">
        <v>13</v>
      </c>
      <c r="O1221" s="58">
        <v>20</v>
      </c>
      <c r="P1221" s="58">
        <v>1</v>
      </c>
      <c r="Q1221" s="64">
        <v>7</v>
      </c>
      <c r="R1221" s="64">
        <v>4</v>
      </c>
      <c r="S1221" s="64"/>
      <c r="T1221" s="64"/>
      <c r="U1221" s="64"/>
      <c r="V1221" s="64"/>
      <c r="W1221" s="64"/>
      <c r="X1221" s="64"/>
      <c r="Y1221" s="64"/>
      <c r="Z1221" s="64"/>
      <c r="AA1221" s="64"/>
      <c r="AB1221" s="64"/>
      <c r="AC1221" s="64"/>
    </row>
    <row r="1222" spans="1:29" x14ac:dyDescent="0.25">
      <c r="A1222" s="58" t="s">
        <v>290</v>
      </c>
      <c r="B1222" s="65">
        <v>44593</v>
      </c>
      <c r="C1222" s="65">
        <v>44600</v>
      </c>
      <c r="D1222" s="58" t="s">
        <v>0</v>
      </c>
      <c r="E1222" s="58">
        <v>6288</v>
      </c>
      <c r="F1222" s="58">
        <v>49</v>
      </c>
      <c r="G1222" s="58">
        <v>45</v>
      </c>
      <c r="H1222" s="58">
        <v>3</v>
      </c>
      <c r="I1222" s="58">
        <v>0</v>
      </c>
      <c r="J1222" s="58">
        <v>8</v>
      </c>
      <c r="K1222" s="58">
        <v>12</v>
      </c>
      <c r="L1222" s="58">
        <v>11</v>
      </c>
      <c r="M1222" s="58">
        <v>7</v>
      </c>
      <c r="N1222" s="58">
        <v>7</v>
      </c>
      <c r="O1222" s="58">
        <v>27</v>
      </c>
      <c r="P1222" s="58"/>
      <c r="Q1222" s="64"/>
      <c r="R1222" s="64"/>
      <c r="S1222" s="64"/>
      <c r="T1222" s="64"/>
      <c r="U1222" s="64"/>
      <c r="V1222" s="64"/>
      <c r="W1222" s="64"/>
      <c r="X1222" s="64"/>
      <c r="Y1222" s="64"/>
      <c r="Z1222" s="64"/>
      <c r="AA1222" s="64"/>
      <c r="AB1222" s="64"/>
      <c r="AC1222" s="64"/>
    </row>
    <row r="1223" spans="1:29" x14ac:dyDescent="0.25">
      <c r="A1223" s="58" t="s">
        <v>290</v>
      </c>
      <c r="B1223" s="65">
        <v>44593</v>
      </c>
      <c r="C1223" s="65">
        <v>44600</v>
      </c>
      <c r="D1223" s="58" t="s">
        <v>1</v>
      </c>
      <c r="E1223" s="58">
        <v>15858</v>
      </c>
      <c r="F1223" s="58">
        <v>108</v>
      </c>
      <c r="G1223" s="58">
        <v>100</v>
      </c>
      <c r="H1223" s="58">
        <v>1</v>
      </c>
      <c r="I1223" s="58">
        <v>1</v>
      </c>
      <c r="J1223" s="58">
        <v>13</v>
      </c>
      <c r="K1223" s="58">
        <v>22</v>
      </c>
      <c r="L1223" s="58">
        <v>12</v>
      </c>
      <c r="M1223" s="58">
        <v>29</v>
      </c>
      <c r="N1223" s="58">
        <v>28</v>
      </c>
      <c r="O1223" s="58">
        <v>91</v>
      </c>
      <c r="P1223" s="58"/>
      <c r="Q1223" s="64"/>
      <c r="R1223" s="64"/>
      <c r="S1223" s="64"/>
      <c r="T1223" s="64"/>
      <c r="U1223" s="64"/>
      <c r="V1223" s="64"/>
      <c r="W1223" s="64"/>
      <c r="X1223" s="64"/>
      <c r="Y1223" s="64"/>
      <c r="Z1223" s="64"/>
      <c r="AA1223" s="64"/>
      <c r="AB1223" s="64"/>
      <c r="AC1223" s="64"/>
    </row>
    <row r="1224" spans="1:29" x14ac:dyDescent="0.25">
      <c r="A1224" s="58" t="s">
        <v>290</v>
      </c>
      <c r="B1224" s="65">
        <v>44593</v>
      </c>
      <c r="C1224" s="65">
        <v>44600</v>
      </c>
      <c r="D1224" s="58" t="s">
        <v>225</v>
      </c>
      <c r="E1224" s="58">
        <v>6610</v>
      </c>
      <c r="F1224" s="58">
        <v>50</v>
      </c>
      <c r="G1224" s="58">
        <v>36</v>
      </c>
      <c r="H1224" s="58">
        <v>0</v>
      </c>
      <c r="I1224" s="58">
        <v>3</v>
      </c>
      <c r="J1224" s="58">
        <v>1</v>
      </c>
      <c r="K1224" s="58">
        <v>1</v>
      </c>
      <c r="L1224" s="58">
        <v>2</v>
      </c>
      <c r="M1224" s="58">
        <v>4</v>
      </c>
      <c r="N1224" s="58">
        <v>4</v>
      </c>
      <c r="O1224" s="58">
        <v>24</v>
      </c>
      <c r="P1224" s="58"/>
      <c r="Q1224" s="64"/>
      <c r="R1224" s="64"/>
      <c r="S1224" s="64"/>
      <c r="T1224" s="64"/>
      <c r="U1224" s="64"/>
      <c r="V1224" s="64"/>
      <c r="W1224" s="64"/>
      <c r="X1224" s="64"/>
      <c r="Y1224" s="64"/>
      <c r="Z1224" s="64"/>
      <c r="AA1224" s="64"/>
      <c r="AB1224" s="64"/>
      <c r="AC1224" s="64"/>
    </row>
    <row r="1225" spans="1:29" x14ac:dyDescent="0.25">
      <c r="A1225" s="58" t="s">
        <v>290</v>
      </c>
      <c r="B1225" s="65">
        <v>44593</v>
      </c>
      <c r="C1225" s="65">
        <v>44600</v>
      </c>
      <c r="D1225" s="58" t="s">
        <v>2</v>
      </c>
      <c r="E1225" s="58">
        <v>6412</v>
      </c>
      <c r="F1225" s="58">
        <v>51</v>
      </c>
      <c r="G1225" s="58">
        <v>49</v>
      </c>
      <c r="H1225" s="58">
        <v>3</v>
      </c>
      <c r="I1225" s="58">
        <v>3</v>
      </c>
      <c r="J1225" s="58">
        <v>8</v>
      </c>
      <c r="K1225" s="58">
        <v>12</v>
      </c>
      <c r="L1225" s="58">
        <v>5</v>
      </c>
      <c r="M1225" s="58">
        <v>15</v>
      </c>
      <c r="N1225" s="58">
        <v>14</v>
      </c>
      <c r="O1225" s="58">
        <v>39</v>
      </c>
      <c r="P1225" s="58"/>
      <c r="Q1225" s="64"/>
      <c r="R1225" s="64"/>
      <c r="S1225" s="64"/>
      <c r="T1225" s="64"/>
      <c r="U1225" s="64"/>
      <c r="V1225" s="64"/>
      <c r="W1225" s="64"/>
      <c r="X1225" s="64"/>
      <c r="Y1225" s="64"/>
      <c r="Z1225" s="64"/>
      <c r="AA1225" s="64"/>
      <c r="AB1225" s="64"/>
      <c r="AC1225" s="64"/>
    </row>
    <row r="1226" spans="1:29" x14ac:dyDescent="0.25">
      <c r="A1226" s="58" t="s">
        <v>290</v>
      </c>
      <c r="B1226" s="65">
        <v>44593</v>
      </c>
      <c r="C1226" s="65">
        <v>44600</v>
      </c>
      <c r="D1226" s="58" t="s">
        <v>3</v>
      </c>
      <c r="E1226" s="58">
        <v>5512</v>
      </c>
      <c r="F1226" s="58">
        <v>48</v>
      </c>
      <c r="G1226" s="58">
        <v>48</v>
      </c>
      <c r="H1226" s="58">
        <v>1</v>
      </c>
      <c r="I1226" s="58">
        <v>6</v>
      </c>
      <c r="J1226" s="58">
        <v>17</v>
      </c>
      <c r="K1226" s="58">
        <v>16</v>
      </c>
      <c r="L1226" s="58">
        <v>7</v>
      </c>
      <c r="M1226" s="58">
        <v>6</v>
      </c>
      <c r="N1226" s="58">
        <v>6</v>
      </c>
      <c r="O1226" s="58">
        <v>41</v>
      </c>
      <c r="P1226" s="58"/>
      <c r="Q1226" s="64"/>
      <c r="R1226" s="64"/>
      <c r="S1226" s="64"/>
      <c r="T1226" s="64"/>
      <c r="U1226" s="64"/>
      <c r="V1226" s="64"/>
      <c r="W1226" s="64"/>
      <c r="X1226" s="64"/>
      <c r="Y1226" s="64"/>
      <c r="Z1226" s="64"/>
      <c r="AA1226" s="64"/>
      <c r="AB1226" s="64"/>
      <c r="AC1226" s="64"/>
    </row>
    <row r="1227" spans="1:29" x14ac:dyDescent="0.25">
      <c r="A1227" s="58" t="s">
        <v>290</v>
      </c>
      <c r="B1227" s="65">
        <v>44593</v>
      </c>
      <c r="C1227" s="65">
        <v>44600</v>
      </c>
      <c r="D1227" s="58" t="s">
        <v>4</v>
      </c>
      <c r="E1227" s="58">
        <v>5673</v>
      </c>
      <c r="F1227" s="58">
        <v>38</v>
      </c>
      <c r="G1227" s="58">
        <v>38</v>
      </c>
      <c r="H1227" s="58">
        <v>0</v>
      </c>
      <c r="I1227" s="58">
        <v>9</v>
      </c>
      <c r="J1227" s="58">
        <v>3</v>
      </c>
      <c r="K1227" s="58">
        <v>17</v>
      </c>
      <c r="L1227" s="58">
        <v>10</v>
      </c>
      <c r="M1227" s="58">
        <v>9</v>
      </c>
      <c r="N1227" s="58">
        <v>5</v>
      </c>
      <c r="O1227" s="58">
        <v>34</v>
      </c>
      <c r="P1227" s="58"/>
      <c r="Q1227" s="64"/>
      <c r="R1227" s="64"/>
      <c r="S1227" s="64"/>
      <c r="T1227" s="64"/>
      <c r="U1227" s="64"/>
      <c r="V1227" s="64"/>
      <c r="W1227" s="64"/>
      <c r="X1227" s="64"/>
      <c r="Y1227" s="64"/>
      <c r="Z1227" s="64"/>
      <c r="AA1227" s="64"/>
      <c r="AB1227" s="64"/>
      <c r="AC1227" s="64"/>
    </row>
    <row r="1228" spans="1:29" x14ac:dyDescent="0.25">
      <c r="A1228" s="58" t="s">
        <v>290</v>
      </c>
      <c r="B1228" s="65">
        <v>44593</v>
      </c>
      <c r="C1228" s="65">
        <v>44600</v>
      </c>
      <c r="D1228" s="58" t="s">
        <v>5</v>
      </c>
      <c r="E1228" s="58">
        <v>9568</v>
      </c>
      <c r="F1228" s="58">
        <v>101</v>
      </c>
      <c r="G1228" s="58">
        <v>96</v>
      </c>
      <c r="H1228" s="58">
        <v>2</v>
      </c>
      <c r="I1228" s="58">
        <v>0</v>
      </c>
      <c r="J1228" s="58">
        <v>11</v>
      </c>
      <c r="K1228" s="58">
        <v>11</v>
      </c>
      <c r="L1228" s="58">
        <v>9</v>
      </c>
      <c r="M1228" s="58">
        <v>11</v>
      </c>
      <c r="N1228" s="58">
        <v>14</v>
      </c>
      <c r="O1228" s="58">
        <v>60</v>
      </c>
      <c r="P1228" s="58"/>
      <c r="Q1228" s="64"/>
      <c r="R1228" s="64"/>
      <c r="S1228" s="64"/>
      <c r="T1228" s="64"/>
      <c r="U1228" s="64"/>
      <c r="V1228" s="64"/>
      <c r="W1228" s="64"/>
      <c r="X1228" s="64"/>
      <c r="Y1228" s="64"/>
      <c r="Z1228" s="64"/>
      <c r="AA1228" s="64"/>
      <c r="AB1228" s="64"/>
      <c r="AC1228" s="64"/>
    </row>
    <row r="1229" spans="1:29" x14ac:dyDescent="0.25">
      <c r="A1229" s="58" t="s">
        <v>290</v>
      </c>
      <c r="B1229" s="65">
        <v>44593</v>
      </c>
      <c r="C1229" s="65">
        <v>44600</v>
      </c>
      <c r="D1229" s="58" t="s">
        <v>6</v>
      </c>
      <c r="E1229" s="58">
        <v>10495</v>
      </c>
      <c r="F1229" s="58">
        <v>83</v>
      </c>
      <c r="G1229" s="58">
        <v>78</v>
      </c>
      <c r="H1229" s="58">
        <v>1</v>
      </c>
      <c r="I1229" s="58">
        <v>0</v>
      </c>
      <c r="J1229" s="58">
        <v>7</v>
      </c>
      <c r="K1229" s="58">
        <v>10</v>
      </c>
      <c r="L1229" s="58">
        <v>6</v>
      </c>
      <c r="M1229" s="58">
        <v>15</v>
      </c>
      <c r="N1229" s="58">
        <v>18</v>
      </c>
      <c r="O1229" s="58">
        <v>65</v>
      </c>
      <c r="P1229" s="58"/>
      <c r="Q1229" s="64"/>
      <c r="R1229" s="64"/>
      <c r="S1229" s="64"/>
      <c r="T1229" s="64"/>
      <c r="U1229" s="64"/>
      <c r="V1229" s="64"/>
      <c r="W1229" s="64"/>
      <c r="X1229" s="64"/>
      <c r="Y1229" s="64"/>
      <c r="Z1229" s="64"/>
      <c r="AA1229" s="64"/>
      <c r="AB1229" s="64"/>
      <c r="AC1229" s="64"/>
    </row>
    <row r="1230" spans="1:29" x14ac:dyDescent="0.25">
      <c r="A1230" s="58" t="s">
        <v>290</v>
      </c>
      <c r="B1230" s="65">
        <v>44593</v>
      </c>
      <c r="C1230" s="65">
        <v>44600</v>
      </c>
      <c r="D1230" s="58" t="s">
        <v>7</v>
      </c>
      <c r="E1230" s="58">
        <v>9436</v>
      </c>
      <c r="F1230" s="58">
        <v>132</v>
      </c>
      <c r="G1230" s="58">
        <v>106</v>
      </c>
      <c r="H1230" s="58">
        <v>2</v>
      </c>
      <c r="I1230" s="58">
        <v>1</v>
      </c>
      <c r="J1230" s="58">
        <v>35</v>
      </c>
      <c r="K1230" s="58">
        <v>24</v>
      </c>
      <c r="L1230" s="58">
        <v>7</v>
      </c>
      <c r="M1230" s="58">
        <v>28</v>
      </c>
      <c r="N1230" s="58">
        <v>27</v>
      </c>
      <c r="O1230" s="58">
        <v>68</v>
      </c>
      <c r="P1230" s="58"/>
      <c r="Q1230" s="64"/>
      <c r="R1230" s="64"/>
      <c r="S1230" s="64"/>
      <c r="T1230" s="64"/>
      <c r="U1230" s="64"/>
      <c r="V1230" s="64"/>
      <c r="W1230" s="64"/>
      <c r="X1230" s="64"/>
      <c r="Y1230" s="64"/>
      <c r="Z1230" s="64"/>
      <c r="AA1230" s="64"/>
      <c r="AB1230" s="64"/>
      <c r="AC1230" s="64"/>
    </row>
    <row r="1231" spans="1:29" x14ac:dyDescent="0.25">
      <c r="A1231" s="58" t="s">
        <v>290</v>
      </c>
      <c r="B1231" s="65">
        <v>44593</v>
      </c>
      <c r="C1231" s="65">
        <v>44600</v>
      </c>
      <c r="D1231" s="58" t="s">
        <v>8</v>
      </c>
      <c r="E1231" s="58">
        <v>14317</v>
      </c>
      <c r="F1231" s="58">
        <v>162</v>
      </c>
      <c r="G1231" s="58">
        <v>151</v>
      </c>
      <c r="H1231" s="58">
        <v>9</v>
      </c>
      <c r="I1231" s="58">
        <v>4</v>
      </c>
      <c r="J1231" s="58">
        <v>29</v>
      </c>
      <c r="K1231" s="58">
        <v>46</v>
      </c>
      <c r="L1231" s="58">
        <v>37</v>
      </c>
      <c r="M1231" s="58">
        <v>43</v>
      </c>
      <c r="N1231" s="58">
        <v>35</v>
      </c>
      <c r="O1231" s="58">
        <v>125</v>
      </c>
      <c r="P1231" s="58"/>
      <c r="Q1231" s="64"/>
      <c r="R1231" s="64"/>
      <c r="S1231" s="64"/>
      <c r="T1231" s="64"/>
      <c r="U1231" s="64"/>
      <c r="V1231" s="64"/>
      <c r="W1231" s="64"/>
      <c r="X1231" s="64"/>
      <c r="Y1231" s="64"/>
      <c r="Z1231" s="64"/>
      <c r="AA1231" s="64"/>
      <c r="AB1231" s="64"/>
      <c r="AC1231" s="64"/>
    </row>
    <row r="1232" spans="1:29" x14ac:dyDescent="0.25">
      <c r="A1232" s="58" t="s">
        <v>290</v>
      </c>
      <c r="B1232" s="65">
        <v>44593</v>
      </c>
      <c r="C1232" s="65">
        <v>44600</v>
      </c>
      <c r="D1232" s="58" t="s">
        <v>9</v>
      </c>
      <c r="E1232" s="58">
        <v>5792</v>
      </c>
      <c r="F1232" s="58">
        <v>36</v>
      </c>
      <c r="G1232" s="58">
        <v>35</v>
      </c>
      <c r="H1232" s="58">
        <v>1</v>
      </c>
      <c r="I1232" s="58">
        <v>1</v>
      </c>
      <c r="J1232" s="58">
        <v>6</v>
      </c>
      <c r="K1232" s="58">
        <v>14</v>
      </c>
      <c r="L1232" s="58">
        <v>6</v>
      </c>
      <c r="M1232" s="58">
        <v>16</v>
      </c>
      <c r="N1232" s="58">
        <v>13</v>
      </c>
      <c r="O1232" s="58">
        <v>27</v>
      </c>
      <c r="P1232" s="58"/>
      <c r="Q1232" s="64"/>
      <c r="R1232" s="64"/>
      <c r="S1232" s="64"/>
      <c r="T1232" s="64"/>
      <c r="U1232" s="64"/>
      <c r="V1232" s="64"/>
      <c r="W1232" s="64"/>
      <c r="X1232" s="64"/>
      <c r="Y1232" s="64"/>
      <c r="Z1232" s="64"/>
      <c r="AA1232" s="64"/>
      <c r="AB1232" s="64"/>
      <c r="AC1232" s="64"/>
    </row>
    <row r="1233" spans="1:29" x14ac:dyDescent="0.25">
      <c r="A1233" s="58" t="s">
        <v>290</v>
      </c>
      <c r="B1233" s="65">
        <v>44593</v>
      </c>
      <c r="C1233" s="65">
        <v>44600</v>
      </c>
      <c r="D1233" s="58" t="s">
        <v>11</v>
      </c>
      <c r="E1233" s="58">
        <v>9761</v>
      </c>
      <c r="F1233" s="58">
        <v>89</v>
      </c>
      <c r="G1233" s="58">
        <v>86</v>
      </c>
      <c r="H1233" s="58">
        <v>4</v>
      </c>
      <c r="I1233" s="58">
        <v>0</v>
      </c>
      <c r="J1233" s="58">
        <v>10</v>
      </c>
      <c r="K1233" s="58">
        <v>20</v>
      </c>
      <c r="L1233" s="58">
        <v>17</v>
      </c>
      <c r="M1233" s="58">
        <v>15</v>
      </c>
      <c r="N1233" s="58">
        <v>17</v>
      </c>
      <c r="O1233" s="58">
        <v>65</v>
      </c>
      <c r="P1233" s="58"/>
      <c r="Q1233" s="64"/>
      <c r="R1233" s="64"/>
      <c r="S1233" s="64"/>
      <c r="T1233" s="64"/>
      <c r="U1233" s="64"/>
      <c r="V1233" s="64"/>
      <c r="W1233" s="64"/>
      <c r="X1233" s="64"/>
      <c r="Y1233" s="64"/>
      <c r="Z1233" s="64"/>
      <c r="AA1233" s="64"/>
      <c r="AB1233" s="64"/>
      <c r="AC1233" s="64"/>
    </row>
    <row r="1234" spans="1:29" x14ac:dyDescent="0.25">
      <c r="A1234" s="58" t="s">
        <v>290</v>
      </c>
      <c r="B1234" s="65">
        <v>44593</v>
      </c>
      <c r="C1234" s="65">
        <v>44600</v>
      </c>
      <c r="D1234" s="58" t="s">
        <v>20</v>
      </c>
      <c r="E1234" s="58">
        <v>14907</v>
      </c>
      <c r="F1234" s="58">
        <v>129</v>
      </c>
      <c r="G1234" s="58">
        <v>113</v>
      </c>
      <c r="H1234" s="58">
        <v>0</v>
      </c>
      <c r="I1234" s="58">
        <v>0</v>
      </c>
      <c r="J1234" s="58">
        <v>8</v>
      </c>
      <c r="K1234" s="58">
        <v>21</v>
      </c>
      <c r="L1234" s="58">
        <v>15</v>
      </c>
      <c r="M1234" s="58">
        <v>21</v>
      </c>
      <c r="N1234" s="58">
        <v>18</v>
      </c>
      <c r="O1234" s="58">
        <v>83</v>
      </c>
      <c r="P1234" s="58"/>
      <c r="Q1234" s="64"/>
      <c r="R1234" s="64"/>
      <c r="S1234" s="64"/>
      <c r="T1234" s="64"/>
      <c r="U1234" s="64"/>
      <c r="V1234" s="64"/>
      <c r="W1234" s="64"/>
      <c r="X1234" s="64"/>
      <c r="Y1234" s="64"/>
      <c r="Z1234" s="64"/>
      <c r="AA1234" s="64"/>
      <c r="AB1234" s="64"/>
      <c r="AC1234" s="64"/>
    </row>
    <row r="1235" spans="1:29" x14ac:dyDescent="0.25">
      <c r="A1235" s="58" t="s">
        <v>290</v>
      </c>
      <c r="B1235" s="65">
        <v>44593</v>
      </c>
      <c r="C1235" s="65">
        <v>44600</v>
      </c>
      <c r="D1235" s="58" t="s">
        <v>12</v>
      </c>
      <c r="E1235" s="58">
        <v>7567</v>
      </c>
      <c r="F1235" s="58">
        <v>82</v>
      </c>
      <c r="G1235" s="58">
        <v>69</v>
      </c>
      <c r="H1235" s="58">
        <v>0</v>
      </c>
      <c r="I1235" s="58">
        <v>2</v>
      </c>
      <c r="J1235" s="58">
        <v>5</v>
      </c>
      <c r="K1235" s="58">
        <v>14</v>
      </c>
      <c r="L1235" s="58">
        <v>9</v>
      </c>
      <c r="M1235" s="58">
        <v>20</v>
      </c>
      <c r="N1235" s="58">
        <v>18</v>
      </c>
      <c r="O1235" s="58">
        <v>55</v>
      </c>
      <c r="P1235" s="58"/>
      <c r="Q1235" s="64"/>
      <c r="R1235" s="64"/>
      <c r="S1235" s="64"/>
      <c r="T1235" s="64"/>
      <c r="U1235" s="64"/>
      <c r="V1235" s="64"/>
      <c r="W1235" s="64"/>
      <c r="X1235" s="64"/>
      <c r="Y1235" s="64"/>
      <c r="Z1235" s="64"/>
      <c r="AA1235" s="64"/>
      <c r="AB1235" s="64"/>
      <c r="AC1235" s="64"/>
    </row>
    <row r="1236" spans="1:29" x14ac:dyDescent="0.25">
      <c r="A1236" s="58" t="s">
        <v>290</v>
      </c>
      <c r="B1236" s="65">
        <v>44593</v>
      </c>
      <c r="C1236" s="65">
        <v>44600</v>
      </c>
      <c r="D1236" s="58" t="s">
        <v>13</v>
      </c>
      <c r="E1236" s="58">
        <v>11186</v>
      </c>
      <c r="F1236" s="58">
        <v>66</v>
      </c>
      <c r="G1236" s="58">
        <v>62</v>
      </c>
      <c r="H1236" s="58">
        <v>10</v>
      </c>
      <c r="I1236" s="58">
        <v>0</v>
      </c>
      <c r="J1236" s="58">
        <v>26</v>
      </c>
      <c r="K1236" s="58">
        <v>30</v>
      </c>
      <c r="L1236" s="58">
        <v>18</v>
      </c>
      <c r="M1236" s="58">
        <v>26</v>
      </c>
      <c r="N1236" s="58">
        <v>22</v>
      </c>
      <c r="O1236" s="58">
        <v>56</v>
      </c>
      <c r="P1236" s="58"/>
      <c r="Q1236" s="64"/>
      <c r="R1236" s="64"/>
      <c r="S1236" s="64"/>
      <c r="T1236" s="64"/>
      <c r="U1236" s="64"/>
      <c r="V1236" s="64"/>
      <c r="W1236" s="64"/>
      <c r="X1236" s="64"/>
      <c r="Y1236" s="64"/>
      <c r="Z1236" s="64"/>
      <c r="AA1236" s="64"/>
      <c r="AB1236" s="64"/>
      <c r="AC1236" s="64"/>
    </row>
    <row r="1237" spans="1:29" x14ac:dyDescent="0.25">
      <c r="A1237" s="58" t="s">
        <v>290</v>
      </c>
      <c r="B1237" s="65">
        <v>44593</v>
      </c>
      <c r="C1237" s="65">
        <v>44600</v>
      </c>
      <c r="D1237" s="58" t="s">
        <v>227</v>
      </c>
      <c r="E1237" s="58">
        <v>13213</v>
      </c>
      <c r="F1237" s="58">
        <v>146</v>
      </c>
      <c r="G1237" s="58">
        <v>135</v>
      </c>
      <c r="H1237" s="58">
        <v>6</v>
      </c>
      <c r="I1237" s="58">
        <v>11</v>
      </c>
      <c r="J1237" s="58">
        <v>14</v>
      </c>
      <c r="K1237" s="58">
        <v>25</v>
      </c>
      <c r="L1237" s="58">
        <v>22</v>
      </c>
      <c r="M1237" s="58">
        <v>23</v>
      </c>
      <c r="N1237" s="58">
        <v>26</v>
      </c>
      <c r="O1237" s="58">
        <v>108</v>
      </c>
      <c r="P1237" s="58"/>
      <c r="Q1237" s="64"/>
      <c r="R1237" s="64"/>
      <c r="S1237" s="64"/>
      <c r="T1237" s="64"/>
      <c r="U1237" s="64"/>
      <c r="V1237" s="64"/>
      <c r="W1237" s="64"/>
      <c r="X1237" s="64"/>
      <c r="Y1237" s="64"/>
      <c r="Z1237" s="64"/>
      <c r="AA1237" s="64"/>
      <c r="AB1237" s="64"/>
      <c r="AC1237" s="64"/>
    </row>
    <row r="1238" spans="1:29" x14ac:dyDescent="0.25">
      <c r="A1238" s="58" t="s">
        <v>290</v>
      </c>
      <c r="B1238" s="65">
        <v>44593</v>
      </c>
      <c r="C1238" s="65">
        <v>44600</v>
      </c>
      <c r="D1238" s="58" t="s">
        <v>14</v>
      </c>
      <c r="E1238" s="58">
        <v>3477</v>
      </c>
      <c r="F1238" s="58">
        <v>17</v>
      </c>
      <c r="G1238" s="58">
        <v>15</v>
      </c>
      <c r="H1238" s="58">
        <v>1</v>
      </c>
      <c r="I1238" s="58">
        <v>0</v>
      </c>
      <c r="J1238" s="58">
        <v>2</v>
      </c>
      <c r="K1238" s="58">
        <v>2</v>
      </c>
      <c r="L1238" s="58">
        <v>1</v>
      </c>
      <c r="M1238" s="58">
        <v>1</v>
      </c>
      <c r="N1238" s="58">
        <v>2</v>
      </c>
      <c r="O1238" s="58">
        <v>12</v>
      </c>
      <c r="P1238" s="58"/>
      <c r="Q1238" s="64"/>
      <c r="R1238" s="64"/>
      <c r="S1238" s="64"/>
      <c r="T1238" s="64"/>
      <c r="U1238" s="64"/>
      <c r="V1238" s="64"/>
      <c r="W1238" s="64"/>
      <c r="X1238" s="64"/>
      <c r="Y1238" s="64"/>
      <c r="Z1238" s="64"/>
      <c r="AA1238" s="64"/>
      <c r="AB1238" s="64"/>
      <c r="AC1238" s="64"/>
    </row>
    <row r="1239" spans="1:29" x14ac:dyDescent="0.25">
      <c r="A1239" s="58" t="s">
        <v>290</v>
      </c>
      <c r="B1239" s="65">
        <v>44593</v>
      </c>
      <c r="C1239" s="65">
        <v>44600</v>
      </c>
      <c r="D1239" s="58" t="s">
        <v>15</v>
      </c>
      <c r="E1239" s="58">
        <v>5116</v>
      </c>
      <c r="F1239" s="58">
        <v>43</v>
      </c>
      <c r="G1239" s="58">
        <v>38</v>
      </c>
      <c r="H1239" s="58">
        <v>3</v>
      </c>
      <c r="I1239" s="58">
        <v>0</v>
      </c>
      <c r="J1239" s="58">
        <v>5</v>
      </c>
      <c r="K1239" s="58">
        <v>4</v>
      </c>
      <c r="L1239" s="58">
        <v>6</v>
      </c>
      <c r="M1239" s="58">
        <v>7</v>
      </c>
      <c r="N1239" s="58">
        <v>6</v>
      </c>
      <c r="O1239" s="58">
        <v>27</v>
      </c>
      <c r="P1239" s="58"/>
      <c r="Q1239" s="64"/>
      <c r="R1239" s="64"/>
      <c r="S1239" s="64"/>
      <c r="T1239" s="64"/>
      <c r="U1239" s="64"/>
      <c r="V1239" s="64"/>
      <c r="W1239" s="64"/>
      <c r="X1239" s="64"/>
      <c r="Y1239" s="64"/>
      <c r="Z1239" s="64"/>
      <c r="AA1239" s="64"/>
      <c r="AB1239" s="64"/>
      <c r="AC1239" s="64"/>
    </row>
    <row r="1240" spans="1:29" x14ac:dyDescent="0.25">
      <c r="A1240" s="58" t="s">
        <v>290</v>
      </c>
      <c r="B1240" s="65">
        <v>44593</v>
      </c>
      <c r="C1240" s="65">
        <v>44600</v>
      </c>
      <c r="D1240" s="58" t="s">
        <v>121</v>
      </c>
      <c r="E1240" s="58">
        <v>4823</v>
      </c>
      <c r="F1240" s="58">
        <v>49</v>
      </c>
      <c r="G1240" s="58">
        <v>42</v>
      </c>
      <c r="H1240" s="58">
        <v>0</v>
      </c>
      <c r="I1240" s="58">
        <v>8</v>
      </c>
      <c r="J1240" s="58">
        <v>6</v>
      </c>
      <c r="K1240" s="58">
        <v>9</v>
      </c>
      <c r="L1240" s="58">
        <v>6</v>
      </c>
      <c r="M1240" s="58">
        <v>11</v>
      </c>
      <c r="N1240" s="58">
        <v>12</v>
      </c>
      <c r="O1240" s="58">
        <v>31</v>
      </c>
      <c r="P1240" s="58"/>
      <c r="Q1240" s="64"/>
      <c r="R1240" s="64"/>
      <c r="S1240" s="64"/>
      <c r="T1240" s="64"/>
      <c r="U1240" s="64"/>
      <c r="V1240" s="64"/>
      <c r="W1240" s="64"/>
      <c r="X1240" s="64"/>
      <c r="Y1240" s="64"/>
      <c r="Z1240" s="64"/>
      <c r="AA1240" s="64"/>
      <c r="AB1240" s="64"/>
      <c r="AC1240" s="64"/>
    </row>
    <row r="1241" spans="1:29" x14ac:dyDescent="0.25">
      <c r="A1241" s="58" t="s">
        <v>290</v>
      </c>
      <c r="B1241" s="65">
        <v>44593</v>
      </c>
      <c r="C1241" s="65">
        <v>44600</v>
      </c>
      <c r="D1241" s="58" t="s">
        <v>16</v>
      </c>
      <c r="E1241" s="58">
        <v>7301</v>
      </c>
      <c r="F1241" s="58">
        <v>55</v>
      </c>
      <c r="G1241" s="58">
        <v>44</v>
      </c>
      <c r="H1241" s="58">
        <v>2</v>
      </c>
      <c r="I1241" s="58">
        <v>0</v>
      </c>
      <c r="J1241" s="58">
        <v>16</v>
      </c>
      <c r="K1241" s="58">
        <v>13</v>
      </c>
      <c r="L1241" s="58">
        <v>7</v>
      </c>
      <c r="M1241" s="58">
        <v>5</v>
      </c>
      <c r="N1241" s="58">
        <v>6</v>
      </c>
      <c r="O1241" s="58">
        <v>34</v>
      </c>
      <c r="P1241" s="58"/>
      <c r="Q1241" s="64"/>
      <c r="R1241" s="64"/>
      <c r="S1241" s="64"/>
      <c r="T1241" s="64"/>
      <c r="U1241" s="64"/>
      <c r="V1241" s="64"/>
      <c r="W1241" s="64"/>
      <c r="X1241" s="64"/>
      <c r="Y1241" s="64"/>
      <c r="Z1241" s="64"/>
      <c r="AA1241" s="64"/>
      <c r="AB1241" s="64"/>
      <c r="AC1241" s="64"/>
    </row>
    <row r="1242" spans="1:29" x14ac:dyDescent="0.25">
      <c r="A1242" s="58" t="s">
        <v>290</v>
      </c>
      <c r="B1242" s="65">
        <v>44593</v>
      </c>
      <c r="C1242" s="65">
        <v>44600</v>
      </c>
      <c r="D1242" s="58" t="s">
        <v>17</v>
      </c>
      <c r="E1242" s="58">
        <v>3571</v>
      </c>
      <c r="F1242" s="58">
        <v>17</v>
      </c>
      <c r="G1242" s="58">
        <v>14</v>
      </c>
      <c r="H1242" s="58">
        <v>1</v>
      </c>
      <c r="I1242" s="58">
        <v>1</v>
      </c>
      <c r="J1242" s="58">
        <v>2</v>
      </c>
      <c r="K1242" s="58">
        <v>4</v>
      </c>
      <c r="L1242" s="58">
        <v>6</v>
      </c>
      <c r="M1242" s="58">
        <v>7</v>
      </c>
      <c r="N1242" s="58">
        <v>7</v>
      </c>
      <c r="O1242" s="58">
        <v>12</v>
      </c>
      <c r="P1242" s="58"/>
      <c r="Q1242" s="64"/>
      <c r="R1242" s="64"/>
      <c r="S1242" s="64"/>
      <c r="T1242" s="64"/>
      <c r="U1242" s="64"/>
      <c r="V1242" s="64"/>
      <c r="W1242" s="64"/>
      <c r="X1242" s="64"/>
      <c r="Y1242" s="64"/>
      <c r="Z1242" s="64"/>
      <c r="AA1242" s="64"/>
      <c r="AB1242" s="64"/>
      <c r="AC1242" s="64"/>
    </row>
    <row r="1243" spans="1:29" x14ac:dyDescent="0.25">
      <c r="A1243" s="58" t="s">
        <v>290</v>
      </c>
      <c r="B1243" s="65">
        <v>44593</v>
      </c>
      <c r="C1243" s="65">
        <v>44600</v>
      </c>
      <c r="D1243" s="58" t="s">
        <v>18</v>
      </c>
      <c r="E1243" s="58">
        <v>5263</v>
      </c>
      <c r="F1243" s="58">
        <v>37</v>
      </c>
      <c r="G1243" s="58">
        <v>33</v>
      </c>
      <c r="H1243" s="58">
        <v>0</v>
      </c>
      <c r="I1243" s="58">
        <v>0</v>
      </c>
      <c r="J1243" s="58">
        <v>2</v>
      </c>
      <c r="K1243" s="58">
        <v>7</v>
      </c>
      <c r="L1243" s="58">
        <v>3</v>
      </c>
      <c r="M1243" s="58">
        <v>5</v>
      </c>
      <c r="N1243" s="58">
        <v>6</v>
      </c>
      <c r="O1243" s="58">
        <v>28</v>
      </c>
      <c r="P1243" s="58"/>
      <c r="Q1243" s="64"/>
      <c r="R1243" s="64"/>
      <c r="S1243" s="64"/>
      <c r="T1243" s="64"/>
      <c r="U1243" s="64"/>
      <c r="V1243" s="64"/>
      <c r="W1243" s="64"/>
      <c r="X1243" s="64"/>
      <c r="Y1243" s="64"/>
      <c r="Z1243" s="64"/>
      <c r="AA1243" s="64"/>
      <c r="AB1243" s="64"/>
      <c r="AC1243" s="64"/>
    </row>
    <row r="1244" spans="1:29" x14ac:dyDescent="0.25">
      <c r="A1244" s="58" t="s">
        <v>290</v>
      </c>
      <c r="B1244" s="65">
        <v>44593</v>
      </c>
      <c r="C1244" s="65">
        <v>44600</v>
      </c>
      <c r="D1244" s="58" t="s">
        <v>19</v>
      </c>
      <c r="E1244" s="58">
        <v>3243</v>
      </c>
      <c r="F1244" s="58">
        <v>49</v>
      </c>
      <c r="G1244" s="58">
        <v>38</v>
      </c>
      <c r="H1244" s="58">
        <v>0</v>
      </c>
      <c r="I1244" s="58">
        <v>0</v>
      </c>
      <c r="J1244" s="58">
        <v>4</v>
      </c>
      <c r="K1244" s="58">
        <v>5</v>
      </c>
      <c r="L1244" s="58">
        <v>1</v>
      </c>
      <c r="M1244" s="58">
        <v>1</v>
      </c>
      <c r="N1244" s="58">
        <v>2</v>
      </c>
      <c r="O1244" s="58">
        <v>25</v>
      </c>
      <c r="P1244" s="58"/>
      <c r="Q1244" s="64"/>
      <c r="R1244" s="64"/>
      <c r="S1244" s="64"/>
      <c r="T1244" s="64"/>
      <c r="U1244" s="64"/>
      <c r="V1244" s="64"/>
      <c r="W1244" s="64"/>
      <c r="X1244" s="64"/>
      <c r="Y1244" s="64"/>
      <c r="Z1244" s="64"/>
      <c r="AA1244" s="64"/>
      <c r="AB1244" s="64"/>
      <c r="AC1244" s="64"/>
    </row>
    <row r="1245" spans="1:29" x14ac:dyDescent="0.25">
      <c r="A1245" s="58" t="s">
        <v>290</v>
      </c>
      <c r="B1245" s="65">
        <v>44593</v>
      </c>
      <c r="C1245" s="65">
        <v>44600</v>
      </c>
      <c r="D1245" s="58" t="s">
        <v>45</v>
      </c>
      <c r="E1245" s="58">
        <v>3230</v>
      </c>
      <c r="F1245" s="58">
        <v>34</v>
      </c>
      <c r="G1245" s="58">
        <v>34</v>
      </c>
      <c r="H1245" s="58">
        <v>0</v>
      </c>
      <c r="I1245" s="58">
        <v>2</v>
      </c>
      <c r="J1245" s="58">
        <v>19</v>
      </c>
      <c r="K1245" s="58">
        <v>7</v>
      </c>
      <c r="L1245" s="58">
        <v>4</v>
      </c>
      <c r="M1245" s="58">
        <v>15</v>
      </c>
      <c r="N1245" s="58">
        <v>14</v>
      </c>
      <c r="O1245" s="58">
        <v>26</v>
      </c>
      <c r="P1245" s="58"/>
      <c r="Q1245" s="64"/>
      <c r="R1245" s="64"/>
      <c r="S1245" s="64"/>
      <c r="T1245" s="64"/>
      <c r="U1245" s="64"/>
      <c r="V1245" s="64"/>
      <c r="W1245" s="64"/>
      <c r="X1245" s="64"/>
      <c r="Y1245" s="64"/>
      <c r="Z1245" s="64"/>
      <c r="AA1245" s="64"/>
      <c r="AB1245" s="64"/>
      <c r="AC1245" s="64"/>
    </row>
    <row r="1246" spans="1:29" x14ac:dyDescent="0.25">
      <c r="A1246" s="58" t="s">
        <v>290</v>
      </c>
      <c r="B1246" s="65">
        <v>44593</v>
      </c>
      <c r="C1246" s="65">
        <v>44600</v>
      </c>
      <c r="D1246" s="58" t="s">
        <v>10</v>
      </c>
      <c r="E1246" s="58">
        <v>4877</v>
      </c>
      <c r="F1246" s="58">
        <v>43</v>
      </c>
      <c r="G1246" s="58">
        <v>36</v>
      </c>
      <c r="H1246" s="58">
        <v>3</v>
      </c>
      <c r="I1246" s="58">
        <v>3</v>
      </c>
      <c r="J1246" s="58">
        <v>5</v>
      </c>
      <c r="K1246" s="58">
        <v>9</v>
      </c>
      <c r="L1246" s="58">
        <v>7</v>
      </c>
      <c r="M1246" s="58">
        <v>9</v>
      </c>
      <c r="N1246" s="58">
        <v>8</v>
      </c>
      <c r="O1246" s="58">
        <v>28</v>
      </c>
      <c r="P1246" s="58"/>
      <c r="Q1246" s="64"/>
      <c r="R1246" s="64"/>
      <c r="S1246" s="64"/>
      <c r="T1246" s="64"/>
      <c r="U1246" s="64"/>
      <c r="V1246" s="64"/>
      <c r="W1246" s="64"/>
      <c r="X1246" s="64"/>
      <c r="Y1246" s="64"/>
      <c r="Z1246" s="64"/>
      <c r="AA1246" s="64"/>
      <c r="AB1246" s="64"/>
      <c r="AC1246" s="64"/>
    </row>
    <row r="1247" spans="1:29" x14ac:dyDescent="0.25">
      <c r="A1247" s="58" t="s">
        <v>290</v>
      </c>
      <c r="B1247" s="65">
        <v>44593</v>
      </c>
      <c r="C1247" s="65">
        <v>44600</v>
      </c>
      <c r="D1247" s="58" t="s">
        <v>22</v>
      </c>
      <c r="E1247" s="58">
        <v>6323</v>
      </c>
      <c r="F1247" s="58">
        <v>47</v>
      </c>
      <c r="G1247" s="58">
        <v>46</v>
      </c>
      <c r="H1247" s="58">
        <v>2</v>
      </c>
      <c r="I1247" s="58">
        <v>0</v>
      </c>
      <c r="J1247" s="58">
        <v>14</v>
      </c>
      <c r="K1247" s="58">
        <v>22</v>
      </c>
      <c r="L1247" s="58">
        <v>14</v>
      </c>
      <c r="M1247" s="58">
        <v>19</v>
      </c>
      <c r="N1247" s="58">
        <v>19</v>
      </c>
      <c r="O1247" s="58">
        <v>46</v>
      </c>
      <c r="P1247" s="58"/>
      <c r="Q1247" s="64"/>
      <c r="R1247" s="64"/>
      <c r="S1247" s="64"/>
      <c r="T1247" s="64"/>
      <c r="U1247" s="64"/>
      <c r="V1247" s="64"/>
      <c r="W1247" s="64"/>
      <c r="X1247" s="64"/>
      <c r="Y1247" s="64"/>
      <c r="Z1247" s="64"/>
      <c r="AA1247" s="64"/>
      <c r="AB1247" s="64"/>
      <c r="AC1247" s="64"/>
    </row>
    <row r="1248" spans="1:29" x14ac:dyDescent="0.25">
      <c r="A1248" s="58" t="s">
        <v>290</v>
      </c>
      <c r="B1248" s="65">
        <v>44593</v>
      </c>
      <c r="C1248" s="65">
        <v>44600</v>
      </c>
      <c r="D1248" s="58" t="s">
        <v>23</v>
      </c>
      <c r="E1248" s="58">
        <v>6607</v>
      </c>
      <c r="F1248" s="58">
        <v>49</v>
      </c>
      <c r="G1248" s="58">
        <v>49</v>
      </c>
      <c r="H1248" s="58">
        <v>2</v>
      </c>
      <c r="I1248" s="58">
        <v>0</v>
      </c>
      <c r="J1248" s="58">
        <v>12</v>
      </c>
      <c r="K1248" s="58">
        <v>28</v>
      </c>
      <c r="L1248" s="58">
        <v>26</v>
      </c>
      <c r="M1248" s="58">
        <v>6</v>
      </c>
      <c r="N1248" s="58">
        <v>5</v>
      </c>
      <c r="O1248" s="58">
        <v>43</v>
      </c>
      <c r="P1248" s="58"/>
      <c r="Q1248" s="64"/>
      <c r="R1248" s="64"/>
      <c r="S1248" s="64"/>
      <c r="T1248" s="64"/>
      <c r="U1248" s="64"/>
      <c r="V1248" s="64"/>
      <c r="W1248" s="64"/>
      <c r="X1248" s="64"/>
      <c r="Y1248" s="64"/>
      <c r="Z1248" s="64"/>
      <c r="AA1248" s="64"/>
      <c r="AB1248" s="64"/>
      <c r="AC1248" s="64"/>
    </row>
    <row r="1249" spans="1:29" x14ac:dyDescent="0.25">
      <c r="A1249" s="58" t="s">
        <v>290</v>
      </c>
      <c r="B1249" s="65">
        <v>44593</v>
      </c>
      <c r="C1249" s="65">
        <v>44600</v>
      </c>
      <c r="D1249" s="58" t="s">
        <v>44</v>
      </c>
      <c r="E1249" s="58">
        <v>3488</v>
      </c>
      <c r="F1249" s="58">
        <v>49</v>
      </c>
      <c r="G1249" s="58">
        <v>41</v>
      </c>
      <c r="H1249" s="58">
        <v>0</v>
      </c>
      <c r="I1249" s="58">
        <v>0</v>
      </c>
      <c r="J1249" s="58">
        <v>3</v>
      </c>
      <c r="K1249" s="58">
        <v>7</v>
      </c>
      <c r="L1249" s="58">
        <v>3</v>
      </c>
      <c r="M1249" s="58">
        <v>4</v>
      </c>
      <c r="N1249" s="58">
        <v>4</v>
      </c>
      <c r="O1249" s="58">
        <v>22</v>
      </c>
      <c r="P1249" s="58"/>
      <c r="Q1249" s="64"/>
      <c r="R1249" s="64"/>
      <c r="S1249" s="64"/>
      <c r="T1249" s="64"/>
      <c r="U1249" s="64"/>
      <c r="V1249" s="64"/>
      <c r="W1249" s="64"/>
      <c r="X1249" s="64"/>
      <c r="Y1249" s="64"/>
      <c r="Z1249" s="64"/>
      <c r="AA1249" s="64"/>
      <c r="AB1249" s="64"/>
      <c r="AC1249" s="64"/>
    </row>
    <row r="1250" spans="1:29" x14ac:dyDescent="0.25">
      <c r="A1250" s="58" t="s">
        <v>290</v>
      </c>
      <c r="B1250" s="65">
        <v>44593</v>
      </c>
      <c r="C1250" s="65">
        <v>44600</v>
      </c>
      <c r="D1250" s="58" t="s">
        <v>95</v>
      </c>
      <c r="E1250" s="58">
        <v>24244</v>
      </c>
      <c r="F1250" s="58">
        <v>221</v>
      </c>
      <c r="G1250" s="58">
        <v>208</v>
      </c>
      <c r="H1250" s="58">
        <v>15</v>
      </c>
      <c r="I1250" s="58">
        <v>4</v>
      </c>
      <c r="J1250" s="58">
        <v>26</v>
      </c>
      <c r="K1250" s="58">
        <v>37</v>
      </c>
      <c r="L1250" s="58">
        <v>36</v>
      </c>
      <c r="M1250" s="58">
        <v>48</v>
      </c>
      <c r="N1250" s="58">
        <v>54</v>
      </c>
      <c r="O1250" s="58">
        <v>175</v>
      </c>
      <c r="P1250" s="58"/>
      <c r="Q1250" s="64"/>
      <c r="R1250" s="64"/>
      <c r="S1250" s="64"/>
      <c r="T1250" s="64"/>
      <c r="U1250" s="64"/>
      <c r="V1250" s="64"/>
      <c r="W1250" s="64"/>
      <c r="X1250" s="64"/>
      <c r="Y1250" s="64"/>
      <c r="Z1250" s="64"/>
      <c r="AA1250" s="64"/>
      <c r="AB1250" s="64"/>
      <c r="AC1250" s="64"/>
    </row>
    <row r="1251" spans="1:29" x14ac:dyDescent="0.25">
      <c r="A1251" s="58" t="s">
        <v>290</v>
      </c>
      <c r="B1251" s="65">
        <v>44593</v>
      </c>
      <c r="C1251" s="65">
        <v>44600</v>
      </c>
      <c r="D1251" s="58" t="s">
        <v>71</v>
      </c>
      <c r="E1251" s="58">
        <v>8579</v>
      </c>
      <c r="F1251" s="58">
        <v>60</v>
      </c>
      <c r="G1251" s="58">
        <v>48</v>
      </c>
      <c r="H1251" s="58">
        <v>3</v>
      </c>
      <c r="I1251" s="58">
        <v>1</v>
      </c>
      <c r="J1251" s="58">
        <v>5</v>
      </c>
      <c r="K1251" s="58">
        <v>8</v>
      </c>
      <c r="L1251" s="58">
        <v>10</v>
      </c>
      <c r="M1251" s="58">
        <v>14</v>
      </c>
      <c r="N1251" s="58">
        <v>15</v>
      </c>
      <c r="O1251" s="58">
        <v>32</v>
      </c>
      <c r="P1251" s="58"/>
      <c r="Q1251" s="64"/>
      <c r="R1251" s="64"/>
      <c r="S1251" s="64"/>
      <c r="T1251" s="64"/>
      <c r="U1251" s="64"/>
      <c r="V1251" s="64"/>
      <c r="W1251" s="64"/>
      <c r="X1251" s="64"/>
      <c r="Y1251" s="64"/>
      <c r="Z1251" s="64"/>
      <c r="AA1251" s="64"/>
      <c r="AB1251" s="64"/>
      <c r="AC1251" s="64"/>
    </row>
    <row r="1252" spans="1:29" x14ac:dyDescent="0.25">
      <c r="A1252" s="58" t="s">
        <v>290</v>
      </c>
      <c r="B1252" s="65">
        <v>44593</v>
      </c>
      <c r="C1252" s="65">
        <v>44600</v>
      </c>
      <c r="D1252" s="58" t="s">
        <v>24</v>
      </c>
      <c r="E1252" s="58">
        <v>21295</v>
      </c>
      <c r="F1252" s="58">
        <v>134</v>
      </c>
      <c r="G1252" s="58">
        <v>132</v>
      </c>
      <c r="H1252" s="58">
        <v>8</v>
      </c>
      <c r="I1252" s="58">
        <v>1</v>
      </c>
      <c r="J1252" s="58">
        <v>30</v>
      </c>
      <c r="K1252" s="58">
        <v>72</v>
      </c>
      <c r="L1252" s="58">
        <v>28</v>
      </c>
      <c r="M1252" s="58">
        <v>30</v>
      </c>
      <c r="N1252" s="58">
        <v>29</v>
      </c>
      <c r="O1252" s="58">
        <v>100</v>
      </c>
      <c r="P1252" s="58"/>
      <c r="Q1252" s="64"/>
      <c r="R1252" s="64"/>
      <c r="S1252" s="64"/>
      <c r="T1252" s="64"/>
      <c r="U1252" s="64"/>
      <c r="V1252" s="64"/>
      <c r="W1252" s="64"/>
      <c r="X1252" s="64"/>
      <c r="Y1252" s="64"/>
      <c r="Z1252" s="64"/>
      <c r="AA1252" s="64"/>
      <c r="AB1252" s="64"/>
      <c r="AC1252" s="64"/>
    </row>
    <row r="1253" spans="1:29" x14ac:dyDescent="0.25">
      <c r="A1253" s="58" t="s">
        <v>290</v>
      </c>
      <c r="B1253" s="65">
        <v>44593</v>
      </c>
      <c r="C1253" s="65">
        <v>44600</v>
      </c>
      <c r="D1253" s="58" t="s">
        <v>25</v>
      </c>
      <c r="E1253" s="58">
        <v>4044</v>
      </c>
      <c r="F1253" s="58">
        <v>30</v>
      </c>
      <c r="G1253" s="58">
        <v>30</v>
      </c>
      <c r="H1253" s="58">
        <v>8</v>
      </c>
      <c r="I1253" s="58">
        <v>11</v>
      </c>
      <c r="J1253" s="58">
        <v>18</v>
      </c>
      <c r="K1253" s="58">
        <v>17</v>
      </c>
      <c r="L1253" s="58">
        <v>10</v>
      </c>
      <c r="M1253" s="58">
        <v>15</v>
      </c>
      <c r="N1253" s="58">
        <v>17</v>
      </c>
      <c r="O1253" s="58">
        <v>23</v>
      </c>
      <c r="P1253" s="58"/>
      <c r="Q1253" s="64"/>
      <c r="R1253" s="64"/>
      <c r="S1253" s="64"/>
      <c r="T1253" s="64"/>
      <c r="U1253" s="64"/>
      <c r="V1253" s="64"/>
      <c r="W1253" s="64"/>
      <c r="X1253" s="64"/>
      <c r="Y1253" s="64"/>
      <c r="Z1253" s="64"/>
      <c r="AA1253" s="64"/>
      <c r="AB1253" s="64"/>
      <c r="AC1253" s="64"/>
    </row>
    <row r="1254" spans="1:29" x14ac:dyDescent="0.25">
      <c r="A1254" s="58" t="s">
        <v>290</v>
      </c>
      <c r="B1254" s="65">
        <v>44593</v>
      </c>
      <c r="C1254" s="65">
        <v>44600</v>
      </c>
      <c r="D1254" s="58" t="s">
        <v>26</v>
      </c>
      <c r="E1254" s="58">
        <v>6808</v>
      </c>
      <c r="F1254" s="58">
        <v>56</v>
      </c>
      <c r="G1254" s="58">
        <v>50</v>
      </c>
      <c r="H1254" s="58">
        <v>6</v>
      </c>
      <c r="I1254" s="58">
        <v>0</v>
      </c>
      <c r="J1254" s="58">
        <v>22</v>
      </c>
      <c r="K1254" s="58">
        <v>20</v>
      </c>
      <c r="L1254" s="58">
        <v>12</v>
      </c>
      <c r="M1254" s="58">
        <v>15</v>
      </c>
      <c r="N1254" s="58">
        <v>16</v>
      </c>
      <c r="O1254" s="58">
        <v>33</v>
      </c>
      <c r="P1254" s="58"/>
      <c r="Q1254" s="64"/>
      <c r="R1254" s="64"/>
      <c r="S1254" s="64"/>
      <c r="T1254" s="64"/>
      <c r="U1254" s="64"/>
      <c r="V1254" s="64"/>
      <c r="W1254" s="64"/>
      <c r="X1254" s="64"/>
      <c r="Y1254" s="64"/>
      <c r="Z1254" s="64"/>
      <c r="AA1254" s="64"/>
      <c r="AB1254" s="64"/>
      <c r="AC1254" s="64"/>
    </row>
    <row r="1255" spans="1:29" x14ac:dyDescent="0.25">
      <c r="A1255" s="58" t="s">
        <v>290</v>
      </c>
      <c r="B1255" s="65">
        <v>44593</v>
      </c>
      <c r="C1255" s="65">
        <v>44600</v>
      </c>
      <c r="D1255" s="58" t="s">
        <v>127</v>
      </c>
      <c r="E1255" s="58">
        <v>2298</v>
      </c>
      <c r="F1255" s="58">
        <v>12</v>
      </c>
      <c r="G1255" s="58">
        <v>12</v>
      </c>
      <c r="H1255" s="58">
        <v>0</v>
      </c>
      <c r="I1255" s="58">
        <v>0</v>
      </c>
      <c r="J1255" s="58">
        <v>4</v>
      </c>
      <c r="K1255" s="58">
        <v>5</v>
      </c>
      <c r="L1255" s="58">
        <v>1</v>
      </c>
      <c r="M1255" s="58">
        <v>2</v>
      </c>
      <c r="N1255" s="58">
        <v>2</v>
      </c>
      <c r="O1255" s="58">
        <v>9</v>
      </c>
      <c r="P1255" s="58"/>
      <c r="Q1255" s="64"/>
      <c r="R1255" s="64"/>
      <c r="S1255" s="64"/>
      <c r="T1255" s="64"/>
      <c r="U1255" s="64"/>
      <c r="V1255" s="64"/>
      <c r="W1255" s="64"/>
      <c r="X1255" s="64"/>
      <c r="Y1255" s="64"/>
      <c r="Z1255" s="64"/>
      <c r="AA1255" s="64"/>
      <c r="AB1255" s="64"/>
      <c r="AC1255" s="64"/>
    </row>
    <row r="1256" spans="1:29" x14ac:dyDescent="0.25">
      <c r="A1256" s="58" t="s">
        <v>290</v>
      </c>
      <c r="B1256" s="65">
        <v>44593</v>
      </c>
      <c r="C1256" s="65">
        <v>44600</v>
      </c>
      <c r="D1256" s="58" t="s">
        <v>27</v>
      </c>
      <c r="E1256" s="58">
        <v>6682</v>
      </c>
      <c r="F1256" s="58">
        <v>75</v>
      </c>
      <c r="G1256" s="58">
        <v>74</v>
      </c>
      <c r="H1256" s="58">
        <v>3</v>
      </c>
      <c r="I1256" s="58">
        <v>2</v>
      </c>
      <c r="J1256" s="58">
        <v>9</v>
      </c>
      <c r="K1256" s="58">
        <v>23</v>
      </c>
      <c r="L1256" s="58">
        <v>13</v>
      </c>
      <c r="M1256" s="58">
        <v>21</v>
      </c>
      <c r="N1256" s="58">
        <v>20</v>
      </c>
      <c r="O1256" s="58">
        <v>57</v>
      </c>
      <c r="P1256" s="58"/>
      <c r="Q1256" s="64"/>
      <c r="R1256" s="64"/>
      <c r="S1256" s="64"/>
      <c r="T1256" s="64"/>
      <c r="U1256" s="64"/>
      <c r="V1256" s="64"/>
      <c r="W1256" s="64"/>
      <c r="X1256" s="64"/>
      <c r="Y1256" s="64"/>
      <c r="Z1256" s="64"/>
      <c r="AA1256" s="64"/>
      <c r="AB1256" s="64"/>
      <c r="AC1256" s="64"/>
    </row>
    <row r="1257" spans="1:29" x14ac:dyDescent="0.25">
      <c r="A1257" s="58" t="s">
        <v>290</v>
      </c>
      <c r="B1257" s="65">
        <v>44593</v>
      </c>
      <c r="C1257" s="65">
        <v>44600</v>
      </c>
      <c r="D1257" s="58" t="s">
        <v>28</v>
      </c>
      <c r="E1257" s="58">
        <v>4902</v>
      </c>
      <c r="F1257" s="58">
        <v>40</v>
      </c>
      <c r="G1257" s="58">
        <v>38</v>
      </c>
      <c r="H1257" s="58">
        <v>0</v>
      </c>
      <c r="I1257" s="58">
        <v>3</v>
      </c>
      <c r="J1257" s="58">
        <v>10</v>
      </c>
      <c r="K1257" s="58">
        <v>7</v>
      </c>
      <c r="L1257" s="58">
        <v>0</v>
      </c>
      <c r="M1257" s="58">
        <v>6</v>
      </c>
      <c r="N1257" s="58">
        <v>6</v>
      </c>
      <c r="O1257" s="58">
        <v>19</v>
      </c>
      <c r="P1257" s="58"/>
      <c r="Q1257" s="64"/>
      <c r="R1257" s="64"/>
      <c r="S1257" s="64"/>
      <c r="T1257" s="64"/>
      <c r="U1257" s="64"/>
      <c r="V1257" s="64"/>
      <c r="W1257" s="64"/>
      <c r="X1257" s="64"/>
      <c r="Y1257" s="64"/>
      <c r="Z1257" s="64"/>
      <c r="AA1257" s="64"/>
      <c r="AB1257" s="64"/>
      <c r="AC1257" s="64"/>
    </row>
    <row r="1258" spans="1:29" x14ac:dyDescent="0.25">
      <c r="A1258" s="58" t="s">
        <v>290</v>
      </c>
      <c r="B1258" s="65">
        <v>44593</v>
      </c>
      <c r="C1258" s="65">
        <v>44600</v>
      </c>
      <c r="D1258" s="58" t="s">
        <v>29</v>
      </c>
      <c r="E1258" s="58">
        <v>8054</v>
      </c>
      <c r="F1258" s="58">
        <v>92</v>
      </c>
      <c r="G1258" s="58">
        <v>91</v>
      </c>
      <c r="H1258" s="58">
        <v>3</v>
      </c>
      <c r="I1258" s="58">
        <v>6</v>
      </c>
      <c r="J1258" s="58">
        <v>17</v>
      </c>
      <c r="K1258" s="58">
        <v>17</v>
      </c>
      <c r="L1258" s="58">
        <v>14</v>
      </c>
      <c r="M1258" s="58">
        <v>24</v>
      </c>
      <c r="N1258" s="58">
        <v>28</v>
      </c>
      <c r="O1258" s="58">
        <v>73</v>
      </c>
      <c r="P1258" s="58"/>
      <c r="Q1258" s="64"/>
      <c r="R1258" s="64"/>
      <c r="S1258" s="64"/>
      <c r="T1258" s="64"/>
      <c r="U1258" s="64"/>
      <c r="V1258" s="64"/>
      <c r="W1258" s="64"/>
      <c r="X1258" s="64"/>
      <c r="Y1258" s="64"/>
      <c r="Z1258" s="64"/>
      <c r="AA1258" s="64"/>
      <c r="AB1258" s="64"/>
      <c r="AC1258" s="64"/>
    </row>
    <row r="1259" spans="1:29" x14ac:dyDescent="0.25">
      <c r="A1259" s="58" t="s">
        <v>290</v>
      </c>
      <c r="B1259" s="65">
        <v>44593</v>
      </c>
      <c r="C1259" s="65">
        <v>44600</v>
      </c>
      <c r="D1259" s="58" t="s">
        <v>30</v>
      </c>
      <c r="E1259" s="58">
        <v>4351</v>
      </c>
      <c r="F1259" s="58">
        <v>40</v>
      </c>
      <c r="G1259" s="58">
        <v>35</v>
      </c>
      <c r="H1259" s="58">
        <v>3</v>
      </c>
      <c r="I1259" s="58">
        <v>0</v>
      </c>
      <c r="J1259" s="58">
        <v>8</v>
      </c>
      <c r="K1259" s="58">
        <v>9</v>
      </c>
      <c r="L1259" s="58">
        <v>10</v>
      </c>
      <c r="M1259" s="58">
        <v>7</v>
      </c>
      <c r="N1259" s="58">
        <v>10</v>
      </c>
      <c r="O1259" s="58">
        <v>28</v>
      </c>
      <c r="P1259" s="58"/>
      <c r="Q1259" s="64"/>
      <c r="R1259" s="64"/>
      <c r="S1259" s="64"/>
      <c r="T1259" s="64"/>
      <c r="U1259" s="64"/>
      <c r="V1259" s="64"/>
      <c r="W1259" s="64"/>
      <c r="X1259" s="64"/>
      <c r="Y1259" s="64"/>
      <c r="Z1259" s="64"/>
      <c r="AA1259" s="64"/>
      <c r="AB1259" s="64"/>
      <c r="AC1259" s="64"/>
    </row>
    <row r="1260" spans="1:29" x14ac:dyDescent="0.25">
      <c r="A1260" s="58" t="s">
        <v>290</v>
      </c>
      <c r="B1260" s="65">
        <v>44593</v>
      </c>
      <c r="C1260" s="65">
        <v>44600</v>
      </c>
      <c r="D1260" s="58" t="s">
        <v>31</v>
      </c>
      <c r="E1260" s="58">
        <v>6770</v>
      </c>
      <c r="F1260" s="58">
        <v>46</v>
      </c>
      <c r="G1260" s="58">
        <v>42</v>
      </c>
      <c r="H1260" s="58">
        <v>0</v>
      </c>
      <c r="I1260" s="58">
        <v>0</v>
      </c>
      <c r="J1260" s="58">
        <v>1</v>
      </c>
      <c r="K1260" s="58">
        <v>4</v>
      </c>
      <c r="L1260" s="58">
        <v>1</v>
      </c>
      <c r="M1260" s="58">
        <v>7</v>
      </c>
      <c r="N1260" s="58">
        <v>9</v>
      </c>
      <c r="O1260" s="58">
        <v>34</v>
      </c>
      <c r="P1260" s="58"/>
      <c r="Q1260" s="64"/>
      <c r="R1260" s="64"/>
      <c r="S1260" s="64"/>
      <c r="T1260" s="64"/>
      <c r="U1260" s="64"/>
      <c r="V1260" s="64"/>
      <c r="W1260" s="64"/>
      <c r="X1260" s="64"/>
      <c r="Y1260" s="64"/>
      <c r="Z1260" s="64"/>
      <c r="AA1260" s="64"/>
      <c r="AB1260" s="64"/>
      <c r="AC1260" s="64"/>
    </row>
    <row r="1261" spans="1:29" x14ac:dyDescent="0.25">
      <c r="A1261" s="58" t="s">
        <v>290</v>
      </c>
      <c r="B1261" s="65">
        <v>44593</v>
      </c>
      <c r="C1261" s="65">
        <v>44600</v>
      </c>
      <c r="D1261" s="58" t="s">
        <v>46</v>
      </c>
      <c r="E1261" s="58">
        <v>5001</v>
      </c>
      <c r="F1261" s="58">
        <v>22</v>
      </c>
      <c r="G1261" s="58">
        <v>19</v>
      </c>
      <c r="H1261" s="58">
        <v>1</v>
      </c>
      <c r="I1261" s="58">
        <v>1</v>
      </c>
      <c r="J1261" s="58">
        <v>7</v>
      </c>
      <c r="K1261" s="58">
        <v>7</v>
      </c>
      <c r="L1261" s="58">
        <v>2</v>
      </c>
      <c r="M1261" s="58">
        <v>7</v>
      </c>
      <c r="N1261" s="58">
        <v>9</v>
      </c>
      <c r="O1261" s="58">
        <v>19</v>
      </c>
      <c r="P1261" s="58"/>
      <c r="Q1261" s="64"/>
      <c r="R1261" s="64"/>
      <c r="S1261" s="64"/>
      <c r="T1261" s="64"/>
      <c r="U1261" s="64"/>
      <c r="V1261" s="64"/>
      <c r="W1261" s="64"/>
      <c r="X1261" s="64"/>
      <c r="Y1261" s="64"/>
      <c r="Z1261" s="64"/>
      <c r="AA1261" s="64"/>
      <c r="AB1261" s="64"/>
      <c r="AC1261" s="64"/>
    </row>
    <row r="1262" spans="1:29" x14ac:dyDescent="0.25">
      <c r="A1262" s="58" t="s">
        <v>290</v>
      </c>
      <c r="B1262" s="65">
        <v>44593</v>
      </c>
      <c r="C1262" s="65">
        <v>44600</v>
      </c>
      <c r="D1262" s="58" t="s">
        <v>32</v>
      </c>
      <c r="E1262" s="58">
        <v>3830</v>
      </c>
      <c r="F1262" s="58">
        <v>24</v>
      </c>
      <c r="G1262" s="58">
        <v>24</v>
      </c>
      <c r="H1262" s="58">
        <v>1</v>
      </c>
      <c r="I1262" s="58">
        <v>0</v>
      </c>
      <c r="J1262" s="58">
        <v>3</v>
      </c>
      <c r="K1262" s="58">
        <v>4</v>
      </c>
      <c r="L1262" s="58">
        <v>2</v>
      </c>
      <c r="M1262" s="58">
        <v>3</v>
      </c>
      <c r="N1262" s="58">
        <v>4</v>
      </c>
      <c r="O1262" s="58">
        <v>22</v>
      </c>
      <c r="P1262" s="58"/>
      <c r="Q1262" s="64"/>
      <c r="R1262" s="64"/>
      <c r="S1262" s="64"/>
      <c r="T1262" s="64"/>
      <c r="U1262" s="64"/>
      <c r="V1262" s="64"/>
      <c r="W1262" s="64"/>
      <c r="X1262" s="64"/>
      <c r="Y1262" s="64"/>
      <c r="Z1262" s="64"/>
      <c r="AA1262" s="64"/>
      <c r="AB1262" s="64"/>
      <c r="AC1262" s="64"/>
    </row>
    <row r="1263" spans="1:29" x14ac:dyDescent="0.25">
      <c r="A1263" s="58" t="s">
        <v>290</v>
      </c>
      <c r="B1263" s="65">
        <v>44593</v>
      </c>
      <c r="C1263" s="65">
        <v>44600</v>
      </c>
      <c r="D1263" s="58" t="s">
        <v>34</v>
      </c>
      <c r="E1263" s="58">
        <v>5152</v>
      </c>
      <c r="F1263" s="58">
        <v>38</v>
      </c>
      <c r="G1263" s="58">
        <v>37</v>
      </c>
      <c r="H1263" s="64">
        <v>1</v>
      </c>
      <c r="I1263" s="64">
        <v>2</v>
      </c>
      <c r="J1263" s="64">
        <v>13</v>
      </c>
      <c r="K1263" s="64">
        <v>15</v>
      </c>
      <c r="L1263" s="64">
        <v>5</v>
      </c>
      <c r="M1263" s="64">
        <v>12</v>
      </c>
      <c r="N1263" s="64">
        <v>13</v>
      </c>
      <c r="O1263" s="64">
        <v>34</v>
      </c>
      <c r="P1263" s="58"/>
      <c r="Q1263" s="64"/>
      <c r="R1263" s="64"/>
      <c r="S1263" s="64"/>
      <c r="T1263" s="64"/>
      <c r="U1263" s="64"/>
      <c r="V1263" s="64"/>
      <c r="W1263" s="64"/>
      <c r="X1263" s="64"/>
      <c r="Y1263" s="64"/>
      <c r="Z1263" s="64"/>
      <c r="AA1263" s="64"/>
      <c r="AB1263" s="64"/>
      <c r="AC1263" s="64"/>
    </row>
    <row r="1264" spans="1:29" x14ac:dyDescent="0.25">
      <c r="A1264" s="58" t="s">
        <v>290</v>
      </c>
      <c r="B1264" s="65">
        <v>44593</v>
      </c>
      <c r="C1264" s="65">
        <v>44600</v>
      </c>
      <c r="D1264" s="58" t="s">
        <v>35</v>
      </c>
      <c r="E1264" s="58">
        <v>10657</v>
      </c>
      <c r="F1264" s="58">
        <v>89</v>
      </c>
      <c r="G1264" s="58">
        <v>86</v>
      </c>
      <c r="H1264" s="64">
        <v>4</v>
      </c>
      <c r="I1264" s="64">
        <v>0</v>
      </c>
      <c r="J1264" s="64">
        <v>9</v>
      </c>
      <c r="K1264" s="64">
        <v>19</v>
      </c>
      <c r="L1264" s="64">
        <v>18</v>
      </c>
      <c r="M1264" s="64">
        <v>22</v>
      </c>
      <c r="N1264" s="64">
        <v>21</v>
      </c>
      <c r="O1264" s="64">
        <v>71</v>
      </c>
      <c r="P1264" s="58"/>
      <c r="Q1264" s="64"/>
      <c r="R1264" s="64"/>
      <c r="S1264" s="64"/>
      <c r="T1264" s="64"/>
      <c r="U1264" s="64"/>
      <c r="V1264" s="64"/>
      <c r="W1264" s="64"/>
      <c r="X1264" s="64"/>
      <c r="Y1264" s="64"/>
      <c r="Z1264" s="64"/>
      <c r="AA1264" s="64"/>
      <c r="AB1264" s="64"/>
      <c r="AC1264" s="64"/>
    </row>
    <row r="1265" spans="1:29" x14ac:dyDescent="0.25">
      <c r="A1265" s="58" t="s">
        <v>290</v>
      </c>
      <c r="B1265" s="65">
        <v>44593</v>
      </c>
      <c r="C1265" s="65">
        <v>44600</v>
      </c>
      <c r="D1265" s="58" t="s">
        <v>36</v>
      </c>
      <c r="E1265" s="58">
        <v>10764</v>
      </c>
      <c r="F1265" s="58">
        <v>93</v>
      </c>
      <c r="G1265" s="58">
        <v>84</v>
      </c>
      <c r="H1265" s="64">
        <v>3</v>
      </c>
      <c r="I1265" s="64">
        <v>0</v>
      </c>
      <c r="J1265" s="64">
        <v>7</v>
      </c>
      <c r="K1265" s="64">
        <v>25</v>
      </c>
      <c r="L1265" s="64">
        <v>22</v>
      </c>
      <c r="M1265" s="64">
        <v>25</v>
      </c>
      <c r="N1265" s="64">
        <v>27</v>
      </c>
      <c r="O1265" s="64">
        <v>69</v>
      </c>
      <c r="P1265" s="58"/>
      <c r="Q1265" s="64"/>
      <c r="R1265" s="64"/>
      <c r="S1265" s="64"/>
      <c r="T1265" s="64"/>
      <c r="U1265" s="64"/>
      <c r="V1265" s="64"/>
      <c r="W1265" s="64"/>
      <c r="X1265" s="64"/>
      <c r="Y1265" s="64"/>
      <c r="Z1265" s="64"/>
      <c r="AA1265" s="64"/>
      <c r="AB1265" s="64"/>
      <c r="AC1265" s="64"/>
    </row>
    <row r="1266" spans="1:29" x14ac:dyDescent="0.25">
      <c r="A1266" s="58" t="s">
        <v>290</v>
      </c>
      <c r="B1266" s="65">
        <v>44593</v>
      </c>
      <c r="C1266" s="65">
        <v>44600</v>
      </c>
      <c r="D1266" s="58" t="s">
        <v>250</v>
      </c>
      <c r="E1266" s="58">
        <v>5328</v>
      </c>
      <c r="F1266" s="58">
        <v>35</v>
      </c>
      <c r="G1266" s="58">
        <v>25</v>
      </c>
      <c r="H1266" s="64">
        <v>5</v>
      </c>
      <c r="I1266" s="64">
        <v>1</v>
      </c>
      <c r="J1266" s="64">
        <v>6</v>
      </c>
      <c r="K1266" s="64">
        <v>7</v>
      </c>
      <c r="L1266" s="64">
        <v>6</v>
      </c>
      <c r="M1266" s="64">
        <v>8</v>
      </c>
      <c r="N1266" s="64">
        <v>10</v>
      </c>
      <c r="O1266" s="64">
        <v>15</v>
      </c>
      <c r="P1266" s="58"/>
      <c r="Q1266" s="64"/>
      <c r="R1266" s="64"/>
      <c r="S1266" s="64"/>
      <c r="T1266" s="64"/>
      <c r="U1266" s="64"/>
      <c r="V1266" s="64"/>
      <c r="W1266" s="64"/>
      <c r="X1266" s="64"/>
      <c r="Y1266" s="64"/>
      <c r="Z1266" s="64"/>
      <c r="AA1266" s="64"/>
      <c r="AB1266" s="64"/>
      <c r="AC1266" s="64"/>
    </row>
    <row r="1267" spans="1:29" x14ac:dyDescent="0.25">
      <c r="A1267" s="58" t="s">
        <v>290</v>
      </c>
      <c r="B1267" s="65">
        <v>44593</v>
      </c>
      <c r="C1267" s="65">
        <v>44600</v>
      </c>
      <c r="D1267" s="58" t="s">
        <v>37</v>
      </c>
      <c r="E1267" s="58">
        <v>6891</v>
      </c>
      <c r="F1267" s="58">
        <v>85</v>
      </c>
      <c r="G1267" s="58">
        <v>83</v>
      </c>
      <c r="H1267" s="64">
        <v>22</v>
      </c>
      <c r="I1267" s="64">
        <v>47</v>
      </c>
      <c r="J1267" s="64">
        <v>52</v>
      </c>
      <c r="K1267" s="64">
        <v>59</v>
      </c>
      <c r="L1267" s="64">
        <v>45</v>
      </c>
      <c r="M1267" s="64">
        <v>40</v>
      </c>
      <c r="N1267" s="64">
        <v>28</v>
      </c>
      <c r="O1267" s="64">
        <v>75</v>
      </c>
      <c r="P1267" s="58"/>
      <c r="Q1267" s="64"/>
      <c r="R1267" s="64"/>
      <c r="S1267" s="64"/>
      <c r="T1267" s="64"/>
      <c r="U1267" s="64"/>
      <c r="V1267" s="64"/>
      <c r="W1267" s="64"/>
      <c r="X1267" s="64"/>
      <c r="Y1267" s="64"/>
      <c r="Z1267" s="64"/>
      <c r="AA1267" s="64"/>
      <c r="AB1267" s="64"/>
      <c r="AC1267" s="64"/>
    </row>
    <row r="1268" spans="1:29" x14ac:dyDescent="0.25">
      <c r="A1268" s="58" t="s">
        <v>290</v>
      </c>
      <c r="B1268" s="65">
        <v>44593</v>
      </c>
      <c r="C1268" s="65">
        <v>44600</v>
      </c>
      <c r="D1268" s="58" t="s">
        <v>38</v>
      </c>
      <c r="E1268" s="58">
        <v>4828</v>
      </c>
      <c r="F1268" s="58">
        <v>46</v>
      </c>
      <c r="G1268" s="58">
        <v>46</v>
      </c>
      <c r="H1268" s="64">
        <v>13</v>
      </c>
      <c r="I1268" s="64">
        <v>0</v>
      </c>
      <c r="J1268" s="64">
        <v>32</v>
      </c>
      <c r="K1268" s="64">
        <v>32</v>
      </c>
      <c r="L1268" s="64">
        <v>33</v>
      </c>
      <c r="M1268" s="64">
        <v>25</v>
      </c>
      <c r="N1268" s="64">
        <v>15</v>
      </c>
      <c r="O1268" s="64">
        <v>43</v>
      </c>
      <c r="P1268" s="58"/>
      <c r="Q1268" s="64"/>
      <c r="R1268" s="64"/>
      <c r="S1268" s="64"/>
      <c r="T1268" s="64"/>
      <c r="U1268" s="64"/>
      <c r="V1268" s="64"/>
      <c r="W1268" s="64"/>
      <c r="X1268" s="64"/>
      <c r="Y1268" s="64"/>
      <c r="Z1268" s="64"/>
      <c r="AA1268" s="64"/>
      <c r="AB1268" s="64"/>
      <c r="AC1268" s="64"/>
    </row>
    <row r="1269" spans="1:29" x14ac:dyDescent="0.25">
      <c r="A1269" s="58" t="s">
        <v>290</v>
      </c>
      <c r="B1269" s="65">
        <v>44593</v>
      </c>
      <c r="C1269" s="65">
        <v>44600</v>
      </c>
      <c r="D1269" s="56" t="s">
        <v>39</v>
      </c>
      <c r="E1269">
        <v>7882</v>
      </c>
      <c r="F1269">
        <v>38</v>
      </c>
      <c r="G1269">
        <v>37</v>
      </c>
      <c r="H1269">
        <v>4</v>
      </c>
      <c r="I1269">
        <v>2</v>
      </c>
      <c r="J1269">
        <v>11</v>
      </c>
      <c r="K1269">
        <v>16</v>
      </c>
      <c r="L1269">
        <v>8</v>
      </c>
      <c r="M1269">
        <v>17</v>
      </c>
      <c r="N1269">
        <v>18</v>
      </c>
      <c r="O1269" s="58">
        <v>31</v>
      </c>
      <c r="P1269" s="58"/>
      <c r="Q1269" s="64"/>
      <c r="R1269" s="64"/>
      <c r="S1269" s="64"/>
      <c r="T1269" s="64"/>
      <c r="U1269" s="64"/>
      <c r="V1269" s="64"/>
      <c r="W1269" s="64"/>
      <c r="X1269" s="64"/>
      <c r="Y1269" s="64"/>
      <c r="Z1269" s="64"/>
      <c r="AA1269" s="64"/>
      <c r="AB1269" s="64"/>
      <c r="AC1269" s="64"/>
    </row>
    <row r="1270" spans="1:29" x14ac:dyDescent="0.25">
      <c r="A1270" t="s">
        <v>290</v>
      </c>
      <c r="B1270" s="55">
        <v>44593</v>
      </c>
      <c r="C1270" s="55">
        <v>44600</v>
      </c>
      <c r="D1270" t="s">
        <v>40</v>
      </c>
      <c r="E1270">
        <v>5115</v>
      </c>
      <c r="F1270">
        <v>48</v>
      </c>
      <c r="G1270">
        <v>42</v>
      </c>
      <c r="H1270">
        <v>2</v>
      </c>
      <c r="I1270">
        <v>0</v>
      </c>
      <c r="J1270">
        <v>7</v>
      </c>
      <c r="K1270">
        <v>17</v>
      </c>
      <c r="L1270">
        <v>4</v>
      </c>
      <c r="M1270">
        <v>6</v>
      </c>
      <c r="N1270">
        <v>7</v>
      </c>
      <c r="O1270">
        <v>34</v>
      </c>
      <c r="Q1270" s="73"/>
      <c r="R1270" s="73"/>
      <c r="S1270" s="73"/>
      <c r="T1270" s="73"/>
      <c r="U1270" s="73"/>
      <c r="V1270" s="73"/>
      <c r="W1270" s="73"/>
      <c r="X1270" s="73"/>
      <c r="Y1270" s="73"/>
      <c r="Z1270" s="73"/>
      <c r="AA1270" s="73"/>
      <c r="AB1270" s="73"/>
      <c r="AC1270" s="73"/>
    </row>
    <row r="1271" spans="1:29" x14ac:dyDescent="0.25">
      <c r="A1271" t="s">
        <v>290</v>
      </c>
      <c r="B1271" s="55">
        <v>44593</v>
      </c>
      <c r="C1271" s="55">
        <v>44600</v>
      </c>
      <c r="D1271" t="s">
        <v>41</v>
      </c>
      <c r="E1271">
        <v>3118</v>
      </c>
      <c r="F1271">
        <v>26</v>
      </c>
      <c r="G1271">
        <v>23</v>
      </c>
      <c r="H1271">
        <v>0</v>
      </c>
      <c r="I1271">
        <v>0</v>
      </c>
      <c r="J1271">
        <v>1</v>
      </c>
      <c r="K1271">
        <v>5</v>
      </c>
      <c r="L1271">
        <v>1</v>
      </c>
      <c r="M1271">
        <v>4</v>
      </c>
      <c r="N1271">
        <v>3</v>
      </c>
      <c r="O1271">
        <v>19</v>
      </c>
      <c r="Q1271" s="73"/>
      <c r="R1271" s="73"/>
      <c r="S1271" s="73"/>
      <c r="T1271" s="73"/>
      <c r="U1271" s="73"/>
      <c r="V1271" s="73"/>
      <c r="W1271" s="73"/>
      <c r="X1271" s="73"/>
      <c r="Y1271" s="73"/>
      <c r="Z1271" s="73"/>
      <c r="AA1271" s="73"/>
      <c r="AB1271" s="73"/>
      <c r="AC1271" s="73"/>
    </row>
    <row r="1272" spans="1:29" x14ac:dyDescent="0.25">
      <c r="A1272" t="s">
        <v>290</v>
      </c>
      <c r="B1272" s="55">
        <v>44593</v>
      </c>
      <c r="C1272" s="55">
        <v>44600</v>
      </c>
      <c r="D1272" t="s">
        <v>42</v>
      </c>
      <c r="E1272">
        <v>3400</v>
      </c>
      <c r="F1272">
        <v>17</v>
      </c>
      <c r="G1272">
        <v>17</v>
      </c>
      <c r="H1272">
        <v>1</v>
      </c>
      <c r="I1272">
        <v>0</v>
      </c>
      <c r="J1272">
        <v>5</v>
      </c>
      <c r="K1272">
        <v>3</v>
      </c>
      <c r="L1272">
        <v>1</v>
      </c>
      <c r="M1272">
        <v>3</v>
      </c>
      <c r="N1272">
        <v>2</v>
      </c>
      <c r="O1272">
        <v>16</v>
      </c>
      <c r="Q1272" s="73"/>
      <c r="R1272" s="73"/>
      <c r="S1272" s="73"/>
      <c r="T1272" s="73"/>
      <c r="U1272" s="73"/>
      <c r="V1272" s="73"/>
      <c r="W1272" s="73"/>
      <c r="X1272" s="73"/>
      <c r="Y1272" s="73"/>
      <c r="Z1272" s="73"/>
      <c r="AA1272" s="73"/>
      <c r="AB1272" s="73"/>
      <c r="AC1272" s="73"/>
    </row>
    <row r="1273" spans="1:29" x14ac:dyDescent="0.25">
      <c r="A1273" t="s">
        <v>290</v>
      </c>
      <c r="B1273" s="55">
        <v>44593</v>
      </c>
      <c r="C1273" s="55">
        <v>44600</v>
      </c>
      <c r="D1273" t="s">
        <v>43</v>
      </c>
      <c r="E1273">
        <v>7682</v>
      </c>
      <c r="F1273">
        <v>89</v>
      </c>
      <c r="G1273">
        <v>86</v>
      </c>
      <c r="H1273">
        <v>3</v>
      </c>
      <c r="I1273">
        <v>13</v>
      </c>
      <c r="J1273">
        <v>24</v>
      </c>
      <c r="K1273">
        <v>37</v>
      </c>
      <c r="L1273">
        <v>19</v>
      </c>
      <c r="M1273">
        <v>35</v>
      </c>
      <c r="N1273">
        <v>32</v>
      </c>
      <c r="O1273">
        <v>75</v>
      </c>
      <c r="Q1273" s="73"/>
      <c r="R1273" s="73"/>
      <c r="S1273" s="73"/>
      <c r="T1273" s="73"/>
      <c r="U1273" s="73"/>
      <c r="V1273" s="73"/>
      <c r="W1273" s="73"/>
      <c r="X1273" s="73"/>
      <c r="Y1273" s="73"/>
      <c r="Z1273" s="73"/>
      <c r="AA1273" s="73"/>
      <c r="AB1273" s="73"/>
      <c r="AC1273" s="73"/>
    </row>
    <row r="1274" spans="1:29" x14ac:dyDescent="0.25">
      <c r="A1274" t="s">
        <v>290</v>
      </c>
      <c r="B1274" s="55">
        <v>44593</v>
      </c>
      <c r="C1274" s="55">
        <v>44600</v>
      </c>
      <c r="D1274" t="s">
        <v>33</v>
      </c>
      <c r="E1274">
        <v>5237</v>
      </c>
      <c r="F1274">
        <v>44</v>
      </c>
      <c r="G1274">
        <v>39</v>
      </c>
      <c r="H1274">
        <v>0</v>
      </c>
      <c r="I1274">
        <v>0</v>
      </c>
      <c r="J1274">
        <v>0</v>
      </c>
      <c r="K1274">
        <v>6</v>
      </c>
      <c r="L1274">
        <v>4</v>
      </c>
      <c r="M1274">
        <v>11</v>
      </c>
      <c r="N1274">
        <v>13</v>
      </c>
      <c r="O1274">
        <v>30</v>
      </c>
      <c r="Q1274" s="73"/>
      <c r="R1274" s="73"/>
      <c r="S1274" s="73"/>
      <c r="T1274" s="73"/>
      <c r="U1274" s="73"/>
      <c r="V1274" s="73"/>
      <c r="W1274" s="73"/>
      <c r="X1274" s="73"/>
      <c r="Y1274" s="73"/>
      <c r="Z1274" s="73"/>
      <c r="AA1274" s="73"/>
      <c r="AB1274" s="73"/>
      <c r="AC1274" s="73"/>
    </row>
    <row r="1275" spans="1:29" x14ac:dyDescent="0.25">
      <c r="A1275" t="s">
        <v>290</v>
      </c>
      <c r="B1275" s="55">
        <v>44593</v>
      </c>
      <c r="C1275" s="55">
        <v>44600</v>
      </c>
      <c r="D1275" t="s">
        <v>160</v>
      </c>
      <c r="E1275">
        <v>3874</v>
      </c>
      <c r="F1275">
        <v>41</v>
      </c>
      <c r="G1275">
        <v>41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1</v>
      </c>
      <c r="N1275">
        <v>1</v>
      </c>
      <c r="O1275">
        <v>18</v>
      </c>
      <c r="Q1275" s="73"/>
      <c r="R1275" s="73"/>
      <c r="S1275" s="73"/>
      <c r="T1275" s="73"/>
      <c r="U1275" s="73"/>
      <c r="V1275" s="73"/>
      <c r="W1275" s="73"/>
      <c r="X1275" s="73"/>
      <c r="Y1275" s="73"/>
      <c r="Z1275" s="73"/>
      <c r="AA1275" s="73"/>
      <c r="AB1275" s="73"/>
      <c r="AC1275" s="73"/>
    </row>
    <row r="1276" spans="1:29" x14ac:dyDescent="0.25">
      <c r="A1276" t="s">
        <v>290</v>
      </c>
      <c r="B1276" s="55">
        <v>44593</v>
      </c>
      <c r="C1276" s="55">
        <v>44600</v>
      </c>
      <c r="D1276" t="s">
        <v>21</v>
      </c>
      <c r="E1276">
        <v>8139</v>
      </c>
      <c r="F1276">
        <v>69</v>
      </c>
      <c r="G1276">
        <v>64</v>
      </c>
      <c r="H1276">
        <v>3</v>
      </c>
      <c r="I1276">
        <v>0</v>
      </c>
      <c r="J1276">
        <v>15</v>
      </c>
      <c r="K1276">
        <v>28</v>
      </c>
      <c r="L1276">
        <v>27</v>
      </c>
      <c r="M1276">
        <v>16</v>
      </c>
      <c r="N1276">
        <v>18</v>
      </c>
      <c r="O1276">
        <v>51</v>
      </c>
      <c r="Q1276" s="73"/>
      <c r="R1276" s="73"/>
      <c r="S1276" s="73"/>
      <c r="T1276" s="73"/>
      <c r="U1276" s="73"/>
      <c r="V1276" s="73"/>
      <c r="W1276" s="73"/>
      <c r="X1276" s="73"/>
      <c r="Y1276" s="73"/>
      <c r="Z1276" s="73"/>
      <c r="AA1276" s="73"/>
      <c r="AB1276" s="73"/>
      <c r="AC1276" s="73"/>
    </row>
    <row r="1277" spans="1:29" x14ac:dyDescent="0.25">
      <c r="A1277" t="s">
        <v>290</v>
      </c>
      <c r="B1277" s="55">
        <v>44593</v>
      </c>
      <c r="C1277" s="55">
        <v>44600</v>
      </c>
      <c r="D1277" t="s">
        <v>47</v>
      </c>
      <c r="E1277">
        <v>20634</v>
      </c>
      <c r="F1277">
        <v>246</v>
      </c>
      <c r="G1277">
        <v>237</v>
      </c>
      <c r="H1277">
        <v>12</v>
      </c>
      <c r="I1277">
        <v>1</v>
      </c>
      <c r="J1277">
        <v>42</v>
      </c>
      <c r="K1277">
        <v>57</v>
      </c>
      <c r="L1277">
        <v>54</v>
      </c>
      <c r="M1277">
        <v>41</v>
      </c>
      <c r="N1277">
        <v>45</v>
      </c>
      <c r="O1277">
        <v>163</v>
      </c>
      <c r="Q1277" s="73"/>
      <c r="R1277" s="73"/>
      <c r="S1277" s="73"/>
      <c r="T1277" s="73"/>
      <c r="U1277" s="73"/>
      <c r="V1277" s="73"/>
      <c r="W1277" s="73"/>
      <c r="X1277" s="73"/>
      <c r="Y1277" s="73"/>
      <c r="Z1277" s="73"/>
      <c r="AA1277" s="73"/>
      <c r="AB1277" s="73"/>
      <c r="AC1277" s="73"/>
    </row>
    <row r="1278" spans="1:29" x14ac:dyDescent="0.25">
      <c r="A1278" t="s">
        <v>290</v>
      </c>
      <c r="B1278" s="55">
        <v>44593</v>
      </c>
      <c r="C1278" s="55">
        <v>44600</v>
      </c>
      <c r="D1278" t="s">
        <v>50</v>
      </c>
      <c r="E1278">
        <v>13757</v>
      </c>
      <c r="F1278">
        <v>103</v>
      </c>
      <c r="G1278">
        <v>85</v>
      </c>
      <c r="H1278">
        <v>5</v>
      </c>
      <c r="I1278">
        <v>0</v>
      </c>
      <c r="J1278">
        <v>27</v>
      </c>
      <c r="K1278">
        <v>22</v>
      </c>
      <c r="L1278">
        <v>16</v>
      </c>
      <c r="M1278">
        <v>23</v>
      </c>
      <c r="N1278">
        <v>24</v>
      </c>
      <c r="O1278">
        <v>68</v>
      </c>
      <c r="Q1278" s="73"/>
      <c r="R1278" s="73"/>
      <c r="S1278" s="73"/>
      <c r="T1278" s="73"/>
      <c r="U1278" s="73"/>
      <c r="V1278" s="73"/>
      <c r="W1278" s="73"/>
      <c r="X1278" s="73"/>
      <c r="Y1278" s="73"/>
      <c r="Z1278" s="73"/>
      <c r="AA1278" s="73"/>
      <c r="AB1278" s="73"/>
      <c r="AC1278" s="73"/>
    </row>
    <row r="1279" spans="1:29" x14ac:dyDescent="0.25">
      <c r="A1279" t="s">
        <v>290</v>
      </c>
      <c r="B1279" s="55">
        <v>44593</v>
      </c>
      <c r="C1279" s="55">
        <v>44600</v>
      </c>
      <c r="D1279" t="s">
        <v>51</v>
      </c>
      <c r="E1279">
        <v>9635</v>
      </c>
      <c r="F1279">
        <v>60</v>
      </c>
      <c r="G1279">
        <v>59</v>
      </c>
      <c r="H1279">
        <v>2</v>
      </c>
      <c r="I1279">
        <v>0</v>
      </c>
      <c r="J1279">
        <v>14</v>
      </c>
      <c r="K1279">
        <v>15</v>
      </c>
      <c r="L1279">
        <v>6</v>
      </c>
      <c r="M1279">
        <v>13</v>
      </c>
      <c r="N1279">
        <v>12</v>
      </c>
      <c r="O1279">
        <v>44</v>
      </c>
      <c r="Q1279" s="73"/>
      <c r="R1279" s="73"/>
      <c r="S1279" s="73"/>
      <c r="T1279" s="73"/>
      <c r="U1279" s="73"/>
      <c r="V1279" s="73"/>
      <c r="W1279" s="73"/>
      <c r="X1279" s="73"/>
      <c r="Y1279" s="73"/>
      <c r="Z1279" s="73"/>
      <c r="AA1279" s="73"/>
      <c r="AB1279" s="73"/>
      <c r="AC1279" s="73"/>
    </row>
    <row r="1280" spans="1:29" x14ac:dyDescent="0.25">
      <c r="A1280" t="s">
        <v>290</v>
      </c>
      <c r="B1280" s="55">
        <v>44593</v>
      </c>
      <c r="C1280" s="55">
        <v>44600</v>
      </c>
      <c r="D1280" t="s">
        <v>132</v>
      </c>
      <c r="E1280">
        <v>2201</v>
      </c>
      <c r="F1280">
        <v>17</v>
      </c>
      <c r="G1280">
        <v>17</v>
      </c>
      <c r="H1280">
        <v>1</v>
      </c>
      <c r="I1280">
        <v>0</v>
      </c>
      <c r="J1280">
        <v>6</v>
      </c>
      <c r="K1280">
        <v>10</v>
      </c>
      <c r="L1280">
        <v>8</v>
      </c>
      <c r="M1280">
        <v>5</v>
      </c>
      <c r="N1280">
        <v>3</v>
      </c>
      <c r="O1280">
        <v>15</v>
      </c>
      <c r="Q1280" s="73"/>
      <c r="R1280" s="73"/>
      <c r="S1280" s="73"/>
      <c r="T1280" s="73"/>
      <c r="U1280" s="73"/>
      <c r="V1280" s="73"/>
      <c r="W1280" s="73"/>
      <c r="X1280" s="73"/>
      <c r="Y1280" s="73"/>
      <c r="Z1280" s="73"/>
      <c r="AA1280" s="73"/>
      <c r="AB1280" s="73"/>
      <c r="AC1280" s="73"/>
    </row>
    <row r="1281" spans="1:29" x14ac:dyDescent="0.25">
      <c r="A1281" t="s">
        <v>290</v>
      </c>
      <c r="B1281" s="55">
        <v>44593</v>
      </c>
      <c r="C1281" s="55">
        <v>44600</v>
      </c>
      <c r="D1281" t="s">
        <v>52</v>
      </c>
      <c r="E1281">
        <v>5716</v>
      </c>
      <c r="F1281">
        <v>39</v>
      </c>
      <c r="G1281">
        <v>35</v>
      </c>
      <c r="H1281">
        <v>3</v>
      </c>
      <c r="I1281">
        <v>1</v>
      </c>
      <c r="J1281">
        <v>28</v>
      </c>
      <c r="K1281">
        <v>29</v>
      </c>
      <c r="L1281">
        <v>9</v>
      </c>
      <c r="M1281">
        <v>10</v>
      </c>
      <c r="N1281">
        <v>8</v>
      </c>
      <c r="O1281">
        <v>33</v>
      </c>
      <c r="Q1281" s="73"/>
      <c r="R1281" s="73"/>
      <c r="S1281" s="73"/>
      <c r="T1281" s="73"/>
      <c r="U1281" s="73"/>
      <c r="V1281" s="73"/>
      <c r="W1281" s="73"/>
      <c r="X1281" s="73"/>
      <c r="Y1281" s="73"/>
      <c r="Z1281" s="73"/>
      <c r="AA1281" s="73"/>
      <c r="AB1281" s="73"/>
      <c r="AC1281" s="73"/>
    </row>
    <row r="1282" spans="1:29" x14ac:dyDescent="0.25">
      <c r="A1282" t="s">
        <v>290</v>
      </c>
      <c r="B1282" s="55">
        <v>44593</v>
      </c>
      <c r="C1282" s="55">
        <v>44600</v>
      </c>
      <c r="D1282" t="s">
        <v>53</v>
      </c>
      <c r="E1282">
        <v>3433</v>
      </c>
      <c r="F1282">
        <v>23</v>
      </c>
      <c r="G1282">
        <v>22</v>
      </c>
      <c r="H1282">
        <v>0</v>
      </c>
      <c r="I1282">
        <v>0</v>
      </c>
      <c r="J1282">
        <v>2</v>
      </c>
      <c r="K1282">
        <v>8</v>
      </c>
      <c r="L1282">
        <v>3</v>
      </c>
      <c r="M1282">
        <v>6</v>
      </c>
      <c r="N1282">
        <v>5</v>
      </c>
      <c r="O1282">
        <v>16</v>
      </c>
      <c r="Q1282" s="73"/>
      <c r="R1282" s="73"/>
      <c r="S1282" s="73"/>
      <c r="T1282" s="73"/>
      <c r="U1282" s="73"/>
      <c r="V1282" s="73"/>
      <c r="W1282" s="73"/>
      <c r="X1282" s="73"/>
      <c r="Y1282" s="73"/>
      <c r="Z1282" s="73"/>
      <c r="AA1282" s="73"/>
      <c r="AB1282" s="73"/>
      <c r="AC1282" s="73"/>
    </row>
    <row r="1283" spans="1:29" x14ac:dyDescent="0.25">
      <c r="A1283" t="s">
        <v>290</v>
      </c>
      <c r="B1283" s="55">
        <v>44593</v>
      </c>
      <c r="C1283" s="55">
        <v>44600</v>
      </c>
      <c r="D1283" t="s">
        <v>54</v>
      </c>
      <c r="E1283">
        <v>12447</v>
      </c>
      <c r="F1283">
        <v>106</v>
      </c>
      <c r="G1283">
        <v>101</v>
      </c>
      <c r="H1283">
        <v>2</v>
      </c>
      <c r="I1283">
        <v>5</v>
      </c>
      <c r="J1283">
        <v>17</v>
      </c>
      <c r="K1283">
        <v>19</v>
      </c>
      <c r="L1283">
        <v>23</v>
      </c>
      <c r="M1283">
        <v>25</v>
      </c>
      <c r="N1283">
        <v>30</v>
      </c>
      <c r="O1283">
        <v>65</v>
      </c>
      <c r="Q1283" s="73"/>
      <c r="R1283" s="73"/>
      <c r="S1283" s="73"/>
      <c r="T1283" s="73"/>
      <c r="U1283" s="73"/>
      <c r="V1283" s="73"/>
      <c r="W1283" s="73"/>
      <c r="X1283" s="73"/>
      <c r="Y1283" s="73"/>
      <c r="Z1283" s="73"/>
      <c r="AA1283" s="73"/>
      <c r="AB1283" s="73"/>
      <c r="AC1283" s="73"/>
    </row>
    <row r="1284" spans="1:29" x14ac:dyDescent="0.25">
      <c r="A1284" t="s">
        <v>290</v>
      </c>
      <c r="B1284" s="55">
        <v>44593</v>
      </c>
      <c r="C1284" s="55">
        <v>44600</v>
      </c>
      <c r="D1284" t="s">
        <v>55</v>
      </c>
      <c r="E1284">
        <v>9916</v>
      </c>
      <c r="F1284">
        <v>63</v>
      </c>
      <c r="G1284">
        <v>58</v>
      </c>
      <c r="H1284">
        <v>2</v>
      </c>
      <c r="I1284">
        <v>3</v>
      </c>
      <c r="J1284">
        <v>19</v>
      </c>
      <c r="K1284">
        <v>30</v>
      </c>
      <c r="L1284">
        <v>5</v>
      </c>
      <c r="M1284">
        <v>20</v>
      </c>
      <c r="N1284">
        <v>17</v>
      </c>
      <c r="O1284">
        <v>52</v>
      </c>
      <c r="Q1284" s="73"/>
      <c r="R1284" s="73"/>
      <c r="S1284" s="73"/>
      <c r="T1284" s="73"/>
      <c r="U1284" s="73"/>
      <c r="V1284" s="73"/>
      <c r="W1284" s="73"/>
      <c r="X1284" s="73"/>
      <c r="Y1284" s="73"/>
      <c r="Z1284" s="73"/>
      <c r="AA1284" s="73"/>
      <c r="AB1284" s="73"/>
      <c r="AC1284" s="73"/>
    </row>
    <row r="1285" spans="1:29" x14ac:dyDescent="0.25">
      <c r="A1285" t="s">
        <v>290</v>
      </c>
      <c r="B1285" s="55">
        <v>44593</v>
      </c>
      <c r="C1285" s="55">
        <v>44600</v>
      </c>
      <c r="D1285" t="s">
        <v>56</v>
      </c>
      <c r="E1285">
        <v>6432</v>
      </c>
      <c r="F1285">
        <v>38</v>
      </c>
      <c r="G1285">
        <v>35</v>
      </c>
      <c r="H1285">
        <v>7</v>
      </c>
      <c r="I1285">
        <v>0</v>
      </c>
      <c r="J1285">
        <v>15</v>
      </c>
      <c r="K1285">
        <v>13</v>
      </c>
      <c r="L1285">
        <v>10</v>
      </c>
      <c r="M1285">
        <v>10</v>
      </c>
      <c r="N1285">
        <v>11</v>
      </c>
      <c r="O1285">
        <v>28</v>
      </c>
      <c r="Q1285" s="73"/>
      <c r="R1285" s="73"/>
      <c r="S1285" s="73"/>
      <c r="T1285" s="73"/>
      <c r="U1285" s="73"/>
      <c r="V1285" s="73"/>
      <c r="W1285" s="73"/>
      <c r="X1285" s="73"/>
      <c r="Y1285" s="73"/>
      <c r="Z1285" s="73"/>
      <c r="AA1285" s="73"/>
      <c r="AB1285" s="73"/>
      <c r="AC1285" s="73"/>
    </row>
    <row r="1286" spans="1:29" x14ac:dyDescent="0.25">
      <c r="A1286" t="s">
        <v>290</v>
      </c>
      <c r="B1286" s="55">
        <v>44593</v>
      </c>
      <c r="C1286" s="55">
        <v>44600</v>
      </c>
      <c r="D1286" t="s">
        <v>57</v>
      </c>
      <c r="E1286">
        <v>11326</v>
      </c>
      <c r="F1286">
        <v>98</v>
      </c>
      <c r="G1286">
        <v>87</v>
      </c>
      <c r="H1286">
        <v>0</v>
      </c>
      <c r="I1286">
        <v>2</v>
      </c>
      <c r="J1286">
        <v>13</v>
      </c>
      <c r="K1286">
        <v>13</v>
      </c>
      <c r="L1286">
        <v>10</v>
      </c>
      <c r="M1286">
        <v>16</v>
      </c>
      <c r="N1286">
        <v>11</v>
      </c>
      <c r="O1286">
        <v>61</v>
      </c>
      <c r="Q1286" s="73"/>
      <c r="R1286" s="73"/>
      <c r="S1286" s="73"/>
      <c r="T1286" s="73"/>
      <c r="U1286" s="73"/>
      <c r="V1286" s="73"/>
      <c r="W1286" s="73"/>
      <c r="X1286" s="73"/>
      <c r="Y1286" s="73"/>
      <c r="Z1286" s="73"/>
      <c r="AA1286" s="73"/>
      <c r="AB1286" s="73"/>
      <c r="AC1286" s="73"/>
    </row>
    <row r="1287" spans="1:29" x14ac:dyDescent="0.25">
      <c r="A1287" t="s">
        <v>290</v>
      </c>
      <c r="B1287" s="55">
        <v>44593</v>
      </c>
      <c r="C1287" s="55">
        <v>44600</v>
      </c>
      <c r="D1287" t="s">
        <v>118</v>
      </c>
      <c r="E1287">
        <v>8611</v>
      </c>
      <c r="F1287">
        <v>76</v>
      </c>
      <c r="G1287">
        <v>67</v>
      </c>
      <c r="H1287">
        <v>3</v>
      </c>
      <c r="I1287">
        <v>1</v>
      </c>
      <c r="J1287">
        <v>19</v>
      </c>
      <c r="K1287">
        <v>17</v>
      </c>
      <c r="L1287">
        <v>15</v>
      </c>
      <c r="M1287">
        <v>16</v>
      </c>
      <c r="N1287">
        <v>12</v>
      </c>
      <c r="O1287">
        <v>54</v>
      </c>
      <c r="Q1287" s="73"/>
      <c r="R1287" s="73"/>
      <c r="S1287" s="73"/>
      <c r="T1287" s="73"/>
      <c r="U1287" s="73"/>
      <c r="V1287" s="73"/>
      <c r="W1287" s="73"/>
      <c r="X1287" s="73"/>
      <c r="Y1287" s="73"/>
      <c r="Z1287" s="73"/>
      <c r="AA1287" s="73"/>
      <c r="AB1287" s="73"/>
      <c r="AC1287" s="73"/>
    </row>
    <row r="1288" spans="1:29" x14ac:dyDescent="0.25">
      <c r="A1288" t="s">
        <v>290</v>
      </c>
      <c r="B1288" s="55">
        <v>44593</v>
      </c>
      <c r="C1288" s="55">
        <v>44600</v>
      </c>
      <c r="D1288" t="s">
        <v>58</v>
      </c>
      <c r="E1288">
        <v>7114</v>
      </c>
      <c r="F1288">
        <v>55</v>
      </c>
      <c r="G1288">
        <v>51</v>
      </c>
      <c r="H1288">
        <v>0</v>
      </c>
      <c r="I1288">
        <v>0</v>
      </c>
      <c r="J1288">
        <v>1</v>
      </c>
      <c r="K1288">
        <v>11</v>
      </c>
      <c r="L1288">
        <v>10</v>
      </c>
      <c r="M1288">
        <v>10</v>
      </c>
      <c r="N1288">
        <v>10</v>
      </c>
      <c r="O1288">
        <v>35</v>
      </c>
      <c r="Q1288" s="73"/>
      <c r="R1288" s="73"/>
      <c r="S1288" s="73"/>
      <c r="T1288" s="73"/>
      <c r="U1288" s="73"/>
      <c r="V1288" s="73"/>
      <c r="W1288" s="73"/>
      <c r="X1288" s="73"/>
      <c r="Y1288" s="73"/>
      <c r="Z1288" s="73"/>
      <c r="AA1288" s="73"/>
      <c r="AB1288" s="73"/>
      <c r="AC1288" s="73"/>
    </row>
    <row r="1289" spans="1:29" x14ac:dyDescent="0.25">
      <c r="A1289" t="s">
        <v>290</v>
      </c>
      <c r="B1289" s="55">
        <v>44593</v>
      </c>
      <c r="C1289" s="55">
        <v>44600</v>
      </c>
      <c r="D1289" t="s">
        <v>165</v>
      </c>
      <c r="E1289">
        <v>4477</v>
      </c>
      <c r="F1289">
        <v>29</v>
      </c>
      <c r="G1289">
        <v>29</v>
      </c>
      <c r="H1289">
        <v>3</v>
      </c>
      <c r="I1289">
        <v>3</v>
      </c>
      <c r="J1289">
        <v>8</v>
      </c>
      <c r="K1289">
        <v>11</v>
      </c>
      <c r="L1289">
        <v>12</v>
      </c>
      <c r="M1289">
        <v>7</v>
      </c>
      <c r="N1289">
        <v>7</v>
      </c>
      <c r="O1289">
        <v>19</v>
      </c>
      <c r="Q1289" s="73"/>
      <c r="R1289" s="73"/>
      <c r="S1289" s="73"/>
      <c r="T1289" s="73"/>
      <c r="U1289" s="73"/>
      <c r="V1289" s="73"/>
      <c r="W1289" s="73"/>
      <c r="X1289" s="73"/>
      <c r="Y1289" s="73"/>
      <c r="Z1289" s="73"/>
      <c r="AA1289" s="73"/>
      <c r="AB1289" s="73"/>
      <c r="AC1289" s="73"/>
    </row>
    <row r="1290" spans="1:29" x14ac:dyDescent="0.25">
      <c r="A1290" t="s">
        <v>290</v>
      </c>
      <c r="B1290" s="55">
        <v>44593</v>
      </c>
      <c r="C1290" s="55">
        <v>44600</v>
      </c>
      <c r="D1290" t="s">
        <v>116</v>
      </c>
      <c r="E1290">
        <v>5172</v>
      </c>
      <c r="F1290">
        <v>57</v>
      </c>
      <c r="G1290">
        <v>55</v>
      </c>
      <c r="H1290">
        <v>7</v>
      </c>
      <c r="I1290">
        <v>4</v>
      </c>
      <c r="J1290">
        <v>20</v>
      </c>
      <c r="K1290">
        <v>21</v>
      </c>
      <c r="L1290">
        <v>15</v>
      </c>
      <c r="M1290">
        <v>22</v>
      </c>
      <c r="N1290">
        <v>20</v>
      </c>
      <c r="O1290">
        <v>40</v>
      </c>
      <c r="Q1290" s="73"/>
      <c r="R1290" s="73"/>
      <c r="S1290" s="73"/>
      <c r="T1290" s="73"/>
      <c r="U1290" s="73"/>
      <c r="V1290" s="73"/>
      <c r="W1290" s="73"/>
      <c r="X1290" s="73"/>
      <c r="Y1290" s="73"/>
      <c r="Z1290" s="73"/>
      <c r="AA1290" s="73"/>
      <c r="AB1290" s="73"/>
      <c r="AC1290" s="73"/>
    </row>
    <row r="1291" spans="1:29" x14ac:dyDescent="0.25">
      <c r="A1291" t="s">
        <v>290</v>
      </c>
      <c r="B1291" s="55">
        <v>44593</v>
      </c>
      <c r="C1291" s="55">
        <v>44600</v>
      </c>
      <c r="D1291" t="s">
        <v>60</v>
      </c>
      <c r="E1291">
        <v>17203</v>
      </c>
      <c r="F1291">
        <v>116</v>
      </c>
      <c r="G1291">
        <v>99</v>
      </c>
      <c r="H1291">
        <v>3</v>
      </c>
      <c r="I1291">
        <v>1</v>
      </c>
      <c r="J1291">
        <v>11</v>
      </c>
      <c r="K1291">
        <v>24</v>
      </c>
      <c r="L1291">
        <v>15</v>
      </c>
      <c r="M1291">
        <v>25</v>
      </c>
      <c r="N1291">
        <v>16</v>
      </c>
      <c r="O1291">
        <v>76</v>
      </c>
      <c r="Q1291" s="73"/>
      <c r="R1291" s="73"/>
      <c r="S1291" s="73"/>
      <c r="T1291" s="73"/>
      <c r="U1291" s="73"/>
      <c r="V1291" s="73"/>
      <c r="W1291" s="73"/>
      <c r="X1291" s="73"/>
      <c r="Y1291" s="73"/>
      <c r="Z1291" s="73"/>
      <c r="AA1291" s="73"/>
      <c r="AB1291" s="73"/>
      <c r="AC1291" s="73"/>
    </row>
    <row r="1292" spans="1:29" x14ac:dyDescent="0.25">
      <c r="A1292" t="s">
        <v>290</v>
      </c>
      <c r="B1292" s="55">
        <v>44593</v>
      </c>
      <c r="C1292" s="55">
        <v>44600</v>
      </c>
      <c r="D1292" t="s">
        <v>61</v>
      </c>
      <c r="E1292">
        <v>3918</v>
      </c>
      <c r="F1292">
        <v>32</v>
      </c>
      <c r="G1292">
        <v>31</v>
      </c>
      <c r="H1292">
        <v>1</v>
      </c>
      <c r="I1292">
        <v>1</v>
      </c>
      <c r="J1292">
        <v>7</v>
      </c>
      <c r="K1292">
        <v>6</v>
      </c>
      <c r="L1292">
        <v>3</v>
      </c>
      <c r="M1292">
        <v>4</v>
      </c>
      <c r="N1292">
        <v>5</v>
      </c>
      <c r="O1292">
        <v>22</v>
      </c>
      <c r="Q1292" s="73"/>
      <c r="R1292" s="73"/>
      <c r="S1292" s="73"/>
      <c r="T1292" s="73"/>
      <c r="U1292" s="73"/>
      <c r="V1292" s="73"/>
      <c r="W1292" s="73"/>
      <c r="X1292" s="73"/>
      <c r="Y1292" s="73"/>
      <c r="Z1292" s="73"/>
      <c r="AA1292" s="73"/>
      <c r="AB1292" s="73"/>
      <c r="AC1292" s="73"/>
    </row>
    <row r="1293" spans="1:29" x14ac:dyDescent="0.25">
      <c r="A1293" t="s">
        <v>290</v>
      </c>
      <c r="B1293" s="55">
        <v>44593</v>
      </c>
      <c r="C1293" s="55">
        <v>44600</v>
      </c>
      <c r="D1293" t="s">
        <v>62</v>
      </c>
      <c r="E1293">
        <v>10278</v>
      </c>
      <c r="F1293">
        <v>94</v>
      </c>
      <c r="G1293">
        <v>86</v>
      </c>
      <c r="H1293">
        <v>3</v>
      </c>
      <c r="I1293">
        <v>0</v>
      </c>
      <c r="J1293">
        <v>15</v>
      </c>
      <c r="K1293">
        <v>16</v>
      </c>
      <c r="L1293">
        <v>8</v>
      </c>
      <c r="M1293">
        <v>13</v>
      </c>
      <c r="N1293">
        <v>15</v>
      </c>
      <c r="O1293">
        <v>59</v>
      </c>
      <c r="Q1293" s="73"/>
      <c r="R1293" s="73"/>
      <c r="S1293" s="73"/>
      <c r="T1293" s="73"/>
      <c r="U1293" s="73"/>
      <c r="V1293" s="73"/>
      <c r="W1293" s="73"/>
      <c r="X1293" s="73"/>
      <c r="Y1293" s="73"/>
      <c r="Z1293" s="73"/>
      <c r="AA1293" s="73"/>
      <c r="AB1293" s="73"/>
      <c r="AC1293" s="73"/>
    </row>
    <row r="1294" spans="1:29" x14ac:dyDescent="0.25">
      <c r="A1294" t="s">
        <v>290</v>
      </c>
      <c r="B1294" s="55">
        <v>44593</v>
      </c>
      <c r="C1294" s="55">
        <v>44600</v>
      </c>
      <c r="D1294" t="s">
        <v>177</v>
      </c>
      <c r="E1294">
        <v>7962</v>
      </c>
      <c r="F1294">
        <v>89</v>
      </c>
      <c r="G1294">
        <v>89</v>
      </c>
      <c r="H1294">
        <v>0</v>
      </c>
      <c r="I1294">
        <v>0</v>
      </c>
      <c r="J1294">
        <v>3</v>
      </c>
      <c r="K1294">
        <v>26</v>
      </c>
      <c r="L1294">
        <v>7</v>
      </c>
      <c r="M1294">
        <v>12</v>
      </c>
      <c r="N1294">
        <v>13</v>
      </c>
      <c r="O1294">
        <v>62</v>
      </c>
      <c r="Q1294" s="73"/>
      <c r="R1294" s="73"/>
      <c r="S1294" s="73"/>
      <c r="T1294" s="73"/>
      <c r="U1294" s="73"/>
      <c r="V1294" s="73"/>
      <c r="W1294" s="73"/>
      <c r="X1294" s="73"/>
      <c r="Y1294" s="73"/>
      <c r="Z1294" s="73"/>
      <c r="AA1294" s="73"/>
      <c r="AB1294" s="73"/>
      <c r="AC1294" s="73"/>
    </row>
    <row r="1295" spans="1:29" x14ac:dyDescent="0.25">
      <c r="A1295" t="s">
        <v>290</v>
      </c>
      <c r="B1295" s="55">
        <v>44593</v>
      </c>
      <c r="C1295" s="55">
        <v>44600</v>
      </c>
      <c r="D1295" t="s">
        <v>63</v>
      </c>
      <c r="E1295">
        <v>20113</v>
      </c>
      <c r="F1295">
        <v>146</v>
      </c>
      <c r="G1295">
        <v>136</v>
      </c>
      <c r="H1295">
        <v>8</v>
      </c>
      <c r="I1295">
        <v>9</v>
      </c>
      <c r="J1295">
        <v>38</v>
      </c>
      <c r="K1295">
        <v>54</v>
      </c>
      <c r="L1295">
        <v>29</v>
      </c>
      <c r="M1295">
        <v>36</v>
      </c>
      <c r="N1295">
        <v>32</v>
      </c>
      <c r="O1295">
        <v>96</v>
      </c>
      <c r="Q1295" s="73"/>
      <c r="R1295" s="73"/>
      <c r="S1295" s="73"/>
      <c r="T1295" s="73"/>
      <c r="U1295" s="73"/>
      <c r="V1295" s="73"/>
      <c r="W1295" s="73"/>
      <c r="X1295" s="73"/>
      <c r="Y1295" s="73"/>
      <c r="Z1295" s="73"/>
      <c r="AA1295" s="73"/>
      <c r="AB1295" s="73"/>
      <c r="AC1295" s="73"/>
    </row>
    <row r="1296" spans="1:29" x14ac:dyDescent="0.25">
      <c r="A1296" t="s">
        <v>290</v>
      </c>
      <c r="B1296" s="55">
        <v>44593</v>
      </c>
      <c r="C1296" s="55">
        <v>44600</v>
      </c>
      <c r="D1296" t="s">
        <v>64</v>
      </c>
      <c r="E1296">
        <v>14089</v>
      </c>
      <c r="F1296">
        <v>70</v>
      </c>
      <c r="G1296">
        <v>58</v>
      </c>
      <c r="H1296">
        <v>1</v>
      </c>
      <c r="I1296">
        <v>0</v>
      </c>
      <c r="J1296">
        <v>4</v>
      </c>
      <c r="K1296">
        <v>14</v>
      </c>
      <c r="L1296">
        <v>14</v>
      </c>
      <c r="M1296">
        <v>10</v>
      </c>
      <c r="N1296">
        <v>13</v>
      </c>
      <c r="O1296">
        <v>41</v>
      </c>
      <c r="Q1296" s="73"/>
      <c r="R1296" s="73"/>
      <c r="S1296" s="73"/>
      <c r="T1296" s="73"/>
      <c r="U1296" s="73"/>
      <c r="V1296" s="73"/>
      <c r="W1296" s="73"/>
      <c r="X1296" s="73"/>
      <c r="Y1296" s="73"/>
      <c r="Z1296" s="73"/>
      <c r="AA1296" s="73"/>
      <c r="AB1296" s="73"/>
      <c r="AC1296" s="73"/>
    </row>
    <row r="1297" spans="1:29" x14ac:dyDescent="0.25">
      <c r="A1297" t="s">
        <v>290</v>
      </c>
      <c r="B1297" s="55">
        <v>44593</v>
      </c>
      <c r="C1297" s="55">
        <v>44600</v>
      </c>
      <c r="D1297" t="s">
        <v>65</v>
      </c>
      <c r="E1297">
        <v>11348</v>
      </c>
      <c r="F1297">
        <v>81</v>
      </c>
      <c r="G1297">
        <v>75</v>
      </c>
      <c r="H1297">
        <v>1</v>
      </c>
      <c r="I1297">
        <v>0</v>
      </c>
      <c r="J1297">
        <v>7</v>
      </c>
      <c r="K1297">
        <v>11</v>
      </c>
      <c r="L1297">
        <v>5</v>
      </c>
      <c r="M1297">
        <v>11</v>
      </c>
      <c r="N1297">
        <v>9</v>
      </c>
      <c r="O1297">
        <v>53</v>
      </c>
      <c r="Q1297" s="73"/>
      <c r="R1297" s="73"/>
      <c r="S1297" s="73"/>
      <c r="T1297" s="73"/>
      <c r="U1297" s="73"/>
      <c r="V1297" s="73"/>
      <c r="W1297" s="73"/>
      <c r="X1297" s="73"/>
      <c r="Y1297" s="73"/>
      <c r="Z1297" s="73"/>
      <c r="AA1297" s="73"/>
      <c r="AB1297" s="73"/>
      <c r="AC1297" s="73"/>
    </row>
    <row r="1298" spans="1:29" x14ac:dyDescent="0.25">
      <c r="A1298" t="s">
        <v>290</v>
      </c>
      <c r="B1298" s="55">
        <v>44593</v>
      </c>
      <c r="C1298" s="55">
        <v>44600</v>
      </c>
      <c r="D1298" t="s">
        <v>66</v>
      </c>
      <c r="E1298">
        <v>12329</v>
      </c>
      <c r="F1298">
        <v>40</v>
      </c>
      <c r="G1298">
        <v>39</v>
      </c>
      <c r="H1298">
        <v>1</v>
      </c>
      <c r="I1298">
        <v>0</v>
      </c>
      <c r="J1298">
        <v>4</v>
      </c>
      <c r="K1298">
        <v>5</v>
      </c>
      <c r="L1298">
        <v>3</v>
      </c>
      <c r="M1298">
        <v>6</v>
      </c>
      <c r="N1298">
        <v>7</v>
      </c>
      <c r="O1298">
        <v>28</v>
      </c>
      <c r="Q1298" s="73"/>
      <c r="R1298" s="73"/>
      <c r="S1298" s="73"/>
      <c r="T1298" s="73"/>
      <c r="U1298" s="73"/>
      <c r="V1298" s="73"/>
      <c r="W1298" s="73"/>
      <c r="X1298" s="73"/>
      <c r="Y1298" s="73"/>
      <c r="Z1298" s="73"/>
      <c r="AA1298" s="73"/>
      <c r="AB1298" s="73"/>
      <c r="AC1298" s="73"/>
    </row>
    <row r="1299" spans="1:29" x14ac:dyDescent="0.25">
      <c r="A1299" t="s">
        <v>290</v>
      </c>
      <c r="B1299" s="55">
        <v>44593</v>
      </c>
      <c r="C1299" s="55">
        <v>44600</v>
      </c>
      <c r="D1299" t="s">
        <v>67</v>
      </c>
      <c r="E1299">
        <v>6322</v>
      </c>
      <c r="F1299">
        <v>47</v>
      </c>
      <c r="G1299">
        <v>44</v>
      </c>
      <c r="H1299">
        <v>5</v>
      </c>
      <c r="I1299">
        <v>0</v>
      </c>
      <c r="J1299">
        <v>11</v>
      </c>
      <c r="K1299">
        <v>18</v>
      </c>
      <c r="L1299">
        <v>16</v>
      </c>
      <c r="M1299">
        <v>16</v>
      </c>
      <c r="N1299">
        <v>14</v>
      </c>
      <c r="O1299">
        <v>35</v>
      </c>
      <c r="Q1299" s="73"/>
      <c r="R1299" s="73"/>
      <c r="S1299" s="73"/>
      <c r="T1299" s="73"/>
      <c r="U1299" s="73"/>
      <c r="V1299" s="73"/>
      <c r="W1299" s="73"/>
      <c r="X1299" s="73"/>
      <c r="Y1299" s="73"/>
      <c r="Z1299" s="73"/>
      <c r="AA1299" s="73"/>
      <c r="AB1299" s="73"/>
      <c r="AC1299" s="73"/>
    </row>
    <row r="1300" spans="1:29" x14ac:dyDescent="0.25">
      <c r="A1300" t="s">
        <v>290</v>
      </c>
      <c r="B1300" s="55">
        <v>44593</v>
      </c>
      <c r="C1300" s="55">
        <v>44600</v>
      </c>
      <c r="D1300" t="s">
        <v>68</v>
      </c>
      <c r="E1300">
        <v>5822</v>
      </c>
      <c r="F1300">
        <v>47</v>
      </c>
      <c r="G1300">
        <v>30</v>
      </c>
      <c r="H1300">
        <v>3</v>
      </c>
      <c r="I1300">
        <v>0</v>
      </c>
      <c r="J1300">
        <v>7</v>
      </c>
      <c r="K1300">
        <v>8</v>
      </c>
      <c r="L1300">
        <v>9</v>
      </c>
      <c r="M1300">
        <v>6</v>
      </c>
      <c r="N1300">
        <v>7</v>
      </c>
      <c r="O1300">
        <v>23</v>
      </c>
      <c r="Q1300" s="73"/>
      <c r="R1300" s="73"/>
      <c r="S1300" s="73"/>
      <c r="T1300" s="73"/>
      <c r="U1300" s="73"/>
      <c r="V1300" s="73"/>
      <c r="W1300" s="73"/>
      <c r="X1300" s="73"/>
      <c r="Y1300" s="73"/>
      <c r="Z1300" s="73"/>
      <c r="AA1300" s="73"/>
      <c r="AB1300" s="73"/>
      <c r="AC1300" s="73"/>
    </row>
    <row r="1301" spans="1:29" x14ac:dyDescent="0.25">
      <c r="A1301" t="s">
        <v>290</v>
      </c>
      <c r="B1301" s="55">
        <v>44593</v>
      </c>
      <c r="C1301" s="55">
        <v>44600</v>
      </c>
      <c r="D1301" t="s">
        <v>148</v>
      </c>
      <c r="E1301">
        <v>3845</v>
      </c>
      <c r="F1301">
        <v>23</v>
      </c>
      <c r="G1301">
        <v>22</v>
      </c>
      <c r="H1301">
        <v>0</v>
      </c>
      <c r="I1301">
        <v>2</v>
      </c>
      <c r="J1301">
        <v>5</v>
      </c>
      <c r="K1301">
        <v>9</v>
      </c>
      <c r="L1301">
        <v>4</v>
      </c>
      <c r="M1301">
        <v>5</v>
      </c>
      <c r="N1301">
        <v>7</v>
      </c>
      <c r="O1301">
        <v>22</v>
      </c>
      <c r="Q1301" s="73"/>
      <c r="R1301" s="73"/>
      <c r="S1301" s="73"/>
      <c r="T1301" s="73"/>
      <c r="U1301" s="73"/>
      <c r="V1301" s="73"/>
      <c r="W1301" s="73"/>
      <c r="X1301" s="73"/>
      <c r="Y1301" s="73"/>
      <c r="Z1301" s="73"/>
      <c r="AA1301" s="73"/>
      <c r="AB1301" s="73"/>
      <c r="AC1301" s="73"/>
    </row>
    <row r="1302" spans="1:29" x14ac:dyDescent="0.25">
      <c r="A1302" t="s">
        <v>290</v>
      </c>
      <c r="B1302" s="55">
        <v>44593</v>
      </c>
      <c r="C1302" s="55">
        <v>44600</v>
      </c>
      <c r="D1302" t="s">
        <v>59</v>
      </c>
      <c r="E1302">
        <v>7156</v>
      </c>
      <c r="F1302">
        <v>64</v>
      </c>
      <c r="G1302">
        <v>62</v>
      </c>
      <c r="H1302">
        <v>1</v>
      </c>
      <c r="I1302">
        <v>0</v>
      </c>
      <c r="J1302">
        <v>7</v>
      </c>
      <c r="K1302">
        <v>19</v>
      </c>
      <c r="L1302">
        <v>7</v>
      </c>
      <c r="M1302">
        <v>18</v>
      </c>
      <c r="N1302">
        <v>17</v>
      </c>
      <c r="O1302">
        <v>46</v>
      </c>
      <c r="Q1302" s="73"/>
      <c r="R1302" s="73"/>
      <c r="S1302" s="73"/>
      <c r="T1302" s="73"/>
      <c r="U1302" s="73"/>
      <c r="V1302" s="73"/>
      <c r="W1302" s="73"/>
      <c r="X1302" s="73"/>
      <c r="Y1302" s="73"/>
      <c r="Z1302" s="73"/>
      <c r="AA1302" s="73"/>
      <c r="AB1302" s="73"/>
      <c r="AC1302" s="73"/>
    </row>
    <row r="1303" spans="1:29" x14ac:dyDescent="0.25">
      <c r="A1303" t="s">
        <v>290</v>
      </c>
      <c r="B1303" s="55">
        <v>44593</v>
      </c>
      <c r="C1303" s="55">
        <v>44600</v>
      </c>
      <c r="D1303" t="s">
        <v>49</v>
      </c>
      <c r="E1303">
        <v>4674</v>
      </c>
      <c r="F1303">
        <v>31</v>
      </c>
      <c r="G1303">
        <v>30</v>
      </c>
      <c r="H1303">
        <v>4</v>
      </c>
      <c r="I1303">
        <v>0</v>
      </c>
      <c r="J1303">
        <v>5</v>
      </c>
      <c r="K1303">
        <v>7</v>
      </c>
      <c r="L1303">
        <v>6</v>
      </c>
      <c r="M1303">
        <v>9</v>
      </c>
      <c r="N1303">
        <v>8</v>
      </c>
      <c r="O1303">
        <v>21</v>
      </c>
      <c r="Q1303" s="73"/>
      <c r="R1303" s="73"/>
      <c r="S1303" s="73"/>
      <c r="T1303" s="73"/>
      <c r="U1303" s="73"/>
      <c r="V1303" s="73"/>
      <c r="W1303" s="73"/>
      <c r="X1303" s="73"/>
      <c r="Y1303" s="73"/>
      <c r="Z1303" s="73"/>
      <c r="AA1303" s="73"/>
      <c r="AB1303" s="73"/>
      <c r="AC1303" s="73"/>
    </row>
    <row r="1304" spans="1:29" x14ac:dyDescent="0.25">
      <c r="A1304" t="s">
        <v>290</v>
      </c>
      <c r="B1304" s="55">
        <v>44593</v>
      </c>
      <c r="C1304" s="55">
        <v>44600</v>
      </c>
      <c r="D1304" t="s">
        <v>69</v>
      </c>
      <c r="E1304">
        <v>6537</v>
      </c>
      <c r="F1304">
        <v>31</v>
      </c>
      <c r="G1304">
        <v>23</v>
      </c>
      <c r="H1304">
        <v>1</v>
      </c>
      <c r="I1304">
        <v>1</v>
      </c>
      <c r="J1304">
        <v>2</v>
      </c>
      <c r="K1304">
        <v>3</v>
      </c>
      <c r="L1304">
        <v>3</v>
      </c>
      <c r="M1304">
        <v>9</v>
      </c>
      <c r="N1304">
        <v>8</v>
      </c>
      <c r="O1304">
        <v>20</v>
      </c>
      <c r="Q1304" s="73"/>
      <c r="R1304" s="73"/>
      <c r="S1304" s="73"/>
      <c r="T1304" s="73"/>
      <c r="U1304" s="73"/>
      <c r="V1304" s="73"/>
      <c r="W1304" s="73"/>
      <c r="X1304" s="73"/>
      <c r="Y1304" s="73"/>
      <c r="Z1304" s="73"/>
      <c r="AA1304" s="73"/>
      <c r="AB1304" s="73"/>
      <c r="AC1304" s="73"/>
    </row>
    <row r="1305" spans="1:29" x14ac:dyDescent="0.25">
      <c r="A1305" t="s">
        <v>290</v>
      </c>
      <c r="B1305" s="55">
        <v>44593</v>
      </c>
      <c r="C1305" s="55">
        <v>44600</v>
      </c>
      <c r="D1305" t="s">
        <v>48</v>
      </c>
      <c r="E1305">
        <v>9112</v>
      </c>
      <c r="F1305">
        <v>59</v>
      </c>
      <c r="G1305">
        <v>58</v>
      </c>
      <c r="H1305">
        <v>2</v>
      </c>
      <c r="I1305">
        <v>0</v>
      </c>
      <c r="J1305">
        <v>10</v>
      </c>
      <c r="K1305">
        <v>12</v>
      </c>
      <c r="L1305">
        <v>9</v>
      </c>
      <c r="M1305">
        <v>10</v>
      </c>
      <c r="N1305">
        <v>12</v>
      </c>
      <c r="O1305">
        <v>48</v>
      </c>
      <c r="Q1305" s="73"/>
      <c r="R1305" s="73"/>
      <c r="S1305" s="73"/>
      <c r="T1305" s="73"/>
      <c r="U1305" s="73"/>
      <c r="V1305" s="73"/>
      <c r="W1305" s="73"/>
      <c r="X1305" s="73"/>
      <c r="Y1305" s="73"/>
      <c r="Z1305" s="73"/>
      <c r="AA1305" s="73"/>
      <c r="AB1305" s="73"/>
      <c r="AC1305" s="73"/>
    </row>
    <row r="1306" spans="1:29" x14ac:dyDescent="0.25">
      <c r="A1306" t="s">
        <v>290</v>
      </c>
      <c r="B1306" s="55">
        <v>44593</v>
      </c>
      <c r="C1306" s="55">
        <v>44600</v>
      </c>
      <c r="D1306" t="s">
        <v>74</v>
      </c>
      <c r="E1306">
        <v>4600</v>
      </c>
      <c r="F1306">
        <v>51</v>
      </c>
      <c r="G1306">
        <v>47</v>
      </c>
      <c r="H1306">
        <v>1</v>
      </c>
      <c r="I1306">
        <v>2</v>
      </c>
      <c r="J1306">
        <v>12</v>
      </c>
      <c r="K1306">
        <v>14</v>
      </c>
      <c r="L1306">
        <v>20</v>
      </c>
      <c r="M1306">
        <v>14</v>
      </c>
      <c r="N1306">
        <v>15</v>
      </c>
      <c r="O1306">
        <v>38</v>
      </c>
      <c r="Q1306" s="73"/>
      <c r="R1306" s="73"/>
      <c r="S1306" s="73"/>
      <c r="T1306" s="73"/>
      <c r="U1306" s="73"/>
      <c r="V1306" s="73"/>
      <c r="W1306" s="73"/>
      <c r="X1306" s="73"/>
      <c r="Y1306" s="73"/>
      <c r="Z1306" s="73"/>
      <c r="AA1306" s="73"/>
      <c r="AB1306" s="73"/>
      <c r="AC1306" s="73"/>
    </row>
    <row r="1307" spans="1:29" x14ac:dyDescent="0.25">
      <c r="A1307" t="s">
        <v>290</v>
      </c>
      <c r="B1307" s="55">
        <v>44593</v>
      </c>
      <c r="C1307" s="55">
        <v>44600</v>
      </c>
      <c r="D1307" t="s">
        <v>75</v>
      </c>
      <c r="E1307">
        <v>3488</v>
      </c>
      <c r="F1307">
        <v>44</v>
      </c>
      <c r="G1307">
        <v>42</v>
      </c>
      <c r="H1307">
        <v>0</v>
      </c>
      <c r="I1307">
        <v>2</v>
      </c>
      <c r="J1307">
        <v>8</v>
      </c>
      <c r="K1307">
        <v>11</v>
      </c>
      <c r="L1307">
        <v>5</v>
      </c>
      <c r="M1307">
        <v>8</v>
      </c>
      <c r="N1307">
        <v>10</v>
      </c>
      <c r="O1307">
        <v>17</v>
      </c>
      <c r="Q1307" s="73"/>
      <c r="R1307" s="73"/>
      <c r="S1307" s="73"/>
      <c r="T1307" s="73"/>
      <c r="U1307" s="73"/>
      <c r="V1307" s="73"/>
      <c r="W1307" s="73"/>
      <c r="X1307" s="73"/>
      <c r="Y1307" s="73"/>
      <c r="Z1307" s="73"/>
      <c r="AA1307" s="73"/>
      <c r="AB1307" s="73"/>
      <c r="AC1307" s="73"/>
    </row>
    <row r="1308" spans="1:29" x14ac:dyDescent="0.25">
      <c r="A1308" t="s">
        <v>290</v>
      </c>
      <c r="B1308" s="55">
        <v>44593</v>
      </c>
      <c r="C1308" s="55">
        <v>44600</v>
      </c>
      <c r="D1308" t="s">
        <v>76</v>
      </c>
      <c r="E1308">
        <v>4978</v>
      </c>
      <c r="F1308">
        <v>31</v>
      </c>
      <c r="G1308">
        <v>30</v>
      </c>
      <c r="H1308">
        <v>6</v>
      </c>
      <c r="I1308">
        <v>0</v>
      </c>
      <c r="J1308">
        <v>10</v>
      </c>
      <c r="K1308">
        <v>10</v>
      </c>
      <c r="L1308">
        <v>9</v>
      </c>
      <c r="M1308">
        <v>12</v>
      </c>
      <c r="N1308">
        <v>9</v>
      </c>
      <c r="O1308">
        <v>29</v>
      </c>
      <c r="Q1308" s="73"/>
      <c r="R1308" s="73"/>
      <c r="S1308" s="73"/>
      <c r="T1308" s="73"/>
      <c r="U1308" s="73"/>
      <c r="V1308" s="73"/>
      <c r="W1308" s="73"/>
      <c r="X1308" s="73"/>
      <c r="Y1308" s="73"/>
      <c r="Z1308" s="73"/>
      <c r="AA1308" s="73"/>
      <c r="AB1308" s="73"/>
      <c r="AC1308" s="73"/>
    </row>
    <row r="1309" spans="1:29" x14ac:dyDescent="0.25">
      <c r="A1309" t="s">
        <v>290</v>
      </c>
      <c r="B1309" s="55">
        <v>44593</v>
      </c>
      <c r="C1309" s="55">
        <v>44600</v>
      </c>
      <c r="D1309" t="s">
        <v>77</v>
      </c>
      <c r="E1309">
        <v>6897</v>
      </c>
      <c r="F1309">
        <v>70</v>
      </c>
      <c r="G1309">
        <v>69</v>
      </c>
      <c r="H1309">
        <v>6</v>
      </c>
      <c r="I1309">
        <v>3</v>
      </c>
      <c r="J1309">
        <v>15</v>
      </c>
      <c r="K1309">
        <v>21</v>
      </c>
      <c r="L1309">
        <v>13</v>
      </c>
      <c r="M1309">
        <v>19</v>
      </c>
      <c r="N1309">
        <v>21</v>
      </c>
      <c r="O1309">
        <v>55</v>
      </c>
      <c r="Q1309" s="73"/>
      <c r="R1309" s="73"/>
      <c r="S1309" s="73"/>
      <c r="T1309" s="73"/>
      <c r="U1309" s="73"/>
      <c r="V1309" s="73"/>
      <c r="W1309" s="73"/>
      <c r="X1309" s="73"/>
      <c r="Y1309" s="73"/>
      <c r="Z1309" s="73"/>
      <c r="AA1309" s="73"/>
      <c r="AB1309" s="73"/>
      <c r="AC1309" s="73"/>
    </row>
    <row r="1310" spans="1:29" x14ac:dyDescent="0.25">
      <c r="A1310" t="s">
        <v>290</v>
      </c>
      <c r="B1310" s="55">
        <v>44593</v>
      </c>
      <c r="C1310" s="55">
        <v>44600</v>
      </c>
      <c r="D1310" t="s">
        <v>78</v>
      </c>
      <c r="E1310">
        <v>6688</v>
      </c>
      <c r="F1310">
        <v>41</v>
      </c>
      <c r="G1310">
        <v>36</v>
      </c>
      <c r="H1310">
        <v>0</v>
      </c>
      <c r="I1310">
        <v>2</v>
      </c>
      <c r="J1310">
        <v>4</v>
      </c>
      <c r="K1310">
        <v>12</v>
      </c>
      <c r="L1310">
        <v>9</v>
      </c>
      <c r="M1310">
        <v>12</v>
      </c>
      <c r="N1310">
        <v>13</v>
      </c>
      <c r="O1310">
        <v>27</v>
      </c>
      <c r="Q1310" s="73"/>
      <c r="R1310" s="73"/>
      <c r="S1310" s="73"/>
      <c r="T1310" s="73"/>
      <c r="U1310" s="73"/>
      <c r="V1310" s="73"/>
      <c r="W1310" s="73"/>
      <c r="X1310" s="73"/>
      <c r="Y1310" s="73"/>
      <c r="Z1310" s="73"/>
      <c r="AA1310" s="73"/>
      <c r="AB1310" s="73"/>
      <c r="AC1310" s="73"/>
    </row>
    <row r="1311" spans="1:29" x14ac:dyDescent="0.25">
      <c r="A1311" t="s">
        <v>290</v>
      </c>
      <c r="B1311" s="55">
        <v>44593</v>
      </c>
      <c r="C1311" s="55">
        <v>44600</v>
      </c>
      <c r="D1311" t="s">
        <v>79</v>
      </c>
      <c r="E1311">
        <v>5597</v>
      </c>
      <c r="F1311">
        <v>37</v>
      </c>
      <c r="G1311">
        <v>34</v>
      </c>
      <c r="H1311">
        <v>1</v>
      </c>
      <c r="I1311">
        <v>0</v>
      </c>
      <c r="J1311">
        <v>6</v>
      </c>
      <c r="K1311">
        <v>7</v>
      </c>
      <c r="L1311">
        <v>8</v>
      </c>
      <c r="M1311">
        <v>4</v>
      </c>
      <c r="N1311">
        <v>6</v>
      </c>
      <c r="O1311">
        <v>24</v>
      </c>
      <c r="Q1311" s="73"/>
      <c r="R1311" s="73"/>
      <c r="S1311" s="73"/>
      <c r="T1311" s="73"/>
      <c r="U1311" s="73"/>
      <c r="V1311" s="73"/>
      <c r="W1311" s="73"/>
      <c r="X1311" s="73"/>
      <c r="Y1311" s="73"/>
      <c r="Z1311" s="73"/>
      <c r="AA1311" s="73"/>
      <c r="AB1311" s="73"/>
      <c r="AC1311" s="73"/>
    </row>
    <row r="1312" spans="1:29" x14ac:dyDescent="0.25">
      <c r="A1312" t="s">
        <v>290</v>
      </c>
      <c r="B1312" s="55">
        <v>44593</v>
      </c>
      <c r="C1312" s="55">
        <v>44600</v>
      </c>
      <c r="D1312" t="s">
        <v>144</v>
      </c>
      <c r="E1312">
        <v>5410</v>
      </c>
      <c r="F1312">
        <v>33</v>
      </c>
      <c r="G1312">
        <v>33</v>
      </c>
      <c r="H1312">
        <v>5</v>
      </c>
      <c r="I1312">
        <v>1</v>
      </c>
      <c r="J1312">
        <v>14</v>
      </c>
      <c r="K1312">
        <v>14</v>
      </c>
      <c r="L1312">
        <v>15</v>
      </c>
      <c r="M1312">
        <v>13</v>
      </c>
      <c r="N1312">
        <v>14</v>
      </c>
      <c r="O1312">
        <v>26</v>
      </c>
      <c r="Q1312" s="73"/>
      <c r="R1312" s="73"/>
      <c r="S1312" s="73"/>
      <c r="T1312" s="73"/>
      <c r="U1312" s="73"/>
      <c r="V1312" s="73"/>
      <c r="W1312" s="73"/>
      <c r="X1312" s="73"/>
      <c r="Y1312" s="73"/>
      <c r="Z1312" s="73"/>
      <c r="AA1312" s="73"/>
      <c r="AB1312" s="73"/>
      <c r="AC1312" s="73"/>
    </row>
    <row r="1313" spans="1:29" x14ac:dyDescent="0.25">
      <c r="A1313" t="s">
        <v>290</v>
      </c>
      <c r="B1313" s="55">
        <v>44593</v>
      </c>
      <c r="C1313" s="55">
        <v>44600</v>
      </c>
      <c r="D1313" t="s">
        <v>81</v>
      </c>
      <c r="E1313">
        <v>5486</v>
      </c>
      <c r="F1313">
        <v>31</v>
      </c>
      <c r="G1313">
        <v>28</v>
      </c>
      <c r="H1313">
        <v>3</v>
      </c>
      <c r="I1313">
        <v>3</v>
      </c>
      <c r="J1313">
        <v>9</v>
      </c>
      <c r="K1313">
        <v>11</v>
      </c>
      <c r="L1313">
        <v>9</v>
      </c>
      <c r="M1313">
        <v>6</v>
      </c>
      <c r="N1313">
        <v>4</v>
      </c>
      <c r="O1313">
        <v>21</v>
      </c>
      <c r="Q1313" s="73"/>
      <c r="R1313" s="73"/>
      <c r="S1313" s="73"/>
      <c r="T1313" s="73"/>
      <c r="U1313" s="73"/>
      <c r="V1313" s="73"/>
      <c r="W1313" s="73"/>
      <c r="X1313" s="73"/>
      <c r="Y1313" s="73"/>
      <c r="Z1313" s="73"/>
      <c r="AA1313" s="73"/>
      <c r="AB1313" s="73"/>
      <c r="AC1313" s="73"/>
    </row>
    <row r="1314" spans="1:29" x14ac:dyDescent="0.25">
      <c r="A1314" t="s">
        <v>290</v>
      </c>
      <c r="B1314" s="55">
        <v>44593</v>
      </c>
      <c r="C1314" s="55">
        <v>44600</v>
      </c>
      <c r="D1314" t="s">
        <v>82</v>
      </c>
      <c r="E1314">
        <v>7550</v>
      </c>
      <c r="F1314">
        <v>90</v>
      </c>
      <c r="G1314">
        <v>86</v>
      </c>
      <c r="H1314">
        <v>8</v>
      </c>
      <c r="I1314">
        <v>0</v>
      </c>
      <c r="J1314">
        <v>26</v>
      </c>
      <c r="K1314">
        <v>29</v>
      </c>
      <c r="L1314">
        <v>21</v>
      </c>
      <c r="M1314">
        <v>23</v>
      </c>
      <c r="N1314">
        <v>20</v>
      </c>
      <c r="O1314">
        <v>72</v>
      </c>
      <c r="Q1314" s="73"/>
      <c r="R1314" s="73"/>
      <c r="S1314" s="73"/>
      <c r="T1314" s="73"/>
      <c r="U1314" s="73"/>
      <c r="V1314" s="73"/>
      <c r="W1314" s="73"/>
      <c r="X1314" s="73"/>
      <c r="Y1314" s="73"/>
      <c r="Z1314" s="73"/>
      <c r="AA1314" s="73"/>
      <c r="AB1314" s="73"/>
      <c r="AC1314" s="73"/>
    </row>
    <row r="1315" spans="1:29" x14ac:dyDescent="0.25">
      <c r="A1315" t="s">
        <v>290</v>
      </c>
      <c r="B1315" s="55">
        <v>44593</v>
      </c>
      <c r="C1315" s="55">
        <v>44600</v>
      </c>
      <c r="D1315" t="s">
        <v>83</v>
      </c>
      <c r="E1315">
        <v>3880</v>
      </c>
      <c r="F1315">
        <v>25</v>
      </c>
      <c r="G1315">
        <v>20</v>
      </c>
      <c r="H1315">
        <v>1</v>
      </c>
      <c r="I1315">
        <v>2</v>
      </c>
      <c r="J1315">
        <v>5</v>
      </c>
      <c r="K1315">
        <v>7</v>
      </c>
      <c r="L1315">
        <v>7</v>
      </c>
      <c r="M1315">
        <v>5</v>
      </c>
      <c r="N1315">
        <v>4</v>
      </c>
      <c r="O1315">
        <v>16</v>
      </c>
      <c r="Q1315" s="73"/>
      <c r="R1315" s="73"/>
      <c r="S1315" s="73"/>
      <c r="T1315" s="73"/>
      <c r="U1315" s="73"/>
      <c r="V1315" s="73"/>
      <c r="W1315" s="73"/>
      <c r="X1315" s="73"/>
      <c r="Y1315" s="73"/>
      <c r="Z1315" s="73"/>
      <c r="AA1315" s="73"/>
      <c r="AB1315" s="73"/>
      <c r="AC1315" s="73"/>
    </row>
    <row r="1316" spans="1:29" x14ac:dyDescent="0.25">
      <c r="A1316" t="s">
        <v>290</v>
      </c>
      <c r="B1316" s="55">
        <v>44593</v>
      </c>
      <c r="C1316" s="55">
        <v>44600</v>
      </c>
      <c r="D1316" t="s">
        <v>84</v>
      </c>
      <c r="E1316">
        <v>4400</v>
      </c>
      <c r="F1316">
        <v>38</v>
      </c>
      <c r="G1316">
        <v>33</v>
      </c>
      <c r="H1316">
        <v>2</v>
      </c>
      <c r="I1316">
        <v>1</v>
      </c>
      <c r="J1316">
        <v>8</v>
      </c>
      <c r="K1316">
        <v>10</v>
      </c>
      <c r="L1316">
        <v>7</v>
      </c>
      <c r="M1316">
        <v>17</v>
      </c>
      <c r="N1316">
        <v>16</v>
      </c>
      <c r="O1316">
        <v>23</v>
      </c>
      <c r="Q1316" s="73"/>
      <c r="R1316" s="73"/>
      <c r="S1316" s="73"/>
      <c r="T1316" s="73"/>
      <c r="U1316" s="73"/>
      <c r="V1316" s="73"/>
      <c r="W1316" s="73"/>
      <c r="X1316" s="73"/>
      <c r="Y1316" s="73"/>
      <c r="Z1316" s="73"/>
      <c r="AA1316" s="73"/>
      <c r="AB1316" s="73"/>
      <c r="AC1316" s="73"/>
    </row>
    <row r="1317" spans="1:29" x14ac:dyDescent="0.25">
      <c r="A1317" t="s">
        <v>290</v>
      </c>
      <c r="B1317" s="55">
        <v>44593</v>
      </c>
      <c r="C1317" s="55">
        <v>44600</v>
      </c>
      <c r="D1317" t="s">
        <v>85</v>
      </c>
      <c r="E1317">
        <v>3264</v>
      </c>
      <c r="F1317">
        <v>25</v>
      </c>
      <c r="G1317">
        <v>20</v>
      </c>
      <c r="H1317">
        <v>0</v>
      </c>
      <c r="I1317">
        <v>0</v>
      </c>
      <c r="J1317">
        <v>1</v>
      </c>
      <c r="K1317">
        <v>7</v>
      </c>
      <c r="L1317">
        <v>8</v>
      </c>
      <c r="M1317">
        <v>5</v>
      </c>
      <c r="N1317">
        <v>6</v>
      </c>
      <c r="O1317">
        <v>15</v>
      </c>
      <c r="Q1317" s="73"/>
      <c r="R1317" s="73"/>
      <c r="S1317" s="73"/>
      <c r="T1317" s="73"/>
      <c r="U1317" s="73"/>
      <c r="V1317" s="73"/>
      <c r="W1317" s="73"/>
      <c r="X1317" s="73"/>
      <c r="Y1317" s="73"/>
      <c r="Z1317" s="73"/>
      <c r="AA1317" s="73"/>
      <c r="AB1317" s="73"/>
      <c r="AC1317" s="73"/>
    </row>
    <row r="1318" spans="1:29" x14ac:dyDescent="0.25">
      <c r="A1318" t="s">
        <v>290</v>
      </c>
      <c r="B1318" s="55">
        <v>44593</v>
      </c>
      <c r="C1318" s="55">
        <v>44600</v>
      </c>
      <c r="D1318" t="s">
        <v>80</v>
      </c>
      <c r="E1318">
        <v>6866</v>
      </c>
      <c r="F1318">
        <v>46</v>
      </c>
      <c r="G1318">
        <v>46</v>
      </c>
      <c r="H1318">
        <v>3</v>
      </c>
      <c r="I1318">
        <v>0</v>
      </c>
      <c r="J1318">
        <v>9</v>
      </c>
      <c r="K1318">
        <v>11</v>
      </c>
      <c r="L1318">
        <v>9</v>
      </c>
      <c r="M1318">
        <v>13</v>
      </c>
      <c r="N1318">
        <v>14</v>
      </c>
      <c r="O1318">
        <v>28</v>
      </c>
      <c r="Q1318" s="73"/>
      <c r="R1318" s="73"/>
      <c r="S1318" s="73"/>
      <c r="T1318" s="73"/>
      <c r="U1318" s="73"/>
      <c r="V1318" s="73"/>
      <c r="W1318" s="73"/>
      <c r="X1318" s="73"/>
      <c r="Y1318" s="73"/>
      <c r="Z1318" s="73"/>
      <c r="AA1318" s="73"/>
      <c r="AB1318" s="73"/>
      <c r="AC1318" s="73"/>
    </row>
    <row r="1319" spans="1:29" x14ac:dyDescent="0.25">
      <c r="A1319" t="s">
        <v>290</v>
      </c>
      <c r="B1319" s="55">
        <v>44593</v>
      </c>
      <c r="C1319" s="55">
        <v>44600</v>
      </c>
      <c r="D1319" t="s">
        <v>87</v>
      </c>
      <c r="E1319">
        <v>2928</v>
      </c>
      <c r="F1319">
        <v>16</v>
      </c>
      <c r="G1319">
        <v>15</v>
      </c>
      <c r="H1319">
        <v>0</v>
      </c>
      <c r="I1319">
        <v>0</v>
      </c>
      <c r="J1319">
        <v>1</v>
      </c>
      <c r="K1319">
        <v>5</v>
      </c>
      <c r="L1319">
        <v>6</v>
      </c>
      <c r="M1319">
        <v>2</v>
      </c>
      <c r="N1319">
        <v>2</v>
      </c>
      <c r="O1319">
        <v>13</v>
      </c>
      <c r="Q1319" s="73"/>
      <c r="R1319" s="73"/>
      <c r="S1319" s="73"/>
      <c r="T1319" s="73"/>
      <c r="U1319" s="73"/>
      <c r="V1319" s="73"/>
      <c r="W1319" s="73"/>
      <c r="X1319" s="73"/>
      <c r="Y1319" s="73"/>
      <c r="Z1319" s="73"/>
      <c r="AA1319" s="73"/>
      <c r="AB1319" s="73"/>
      <c r="AC1319" s="73"/>
    </row>
    <row r="1320" spans="1:29" x14ac:dyDescent="0.25">
      <c r="A1320" t="s">
        <v>290</v>
      </c>
      <c r="B1320" s="55">
        <v>44593</v>
      </c>
      <c r="C1320" s="55">
        <v>44600</v>
      </c>
      <c r="D1320" t="s">
        <v>88</v>
      </c>
      <c r="E1320">
        <v>4530</v>
      </c>
      <c r="F1320">
        <v>36</v>
      </c>
      <c r="G1320">
        <v>33</v>
      </c>
      <c r="H1320">
        <v>6</v>
      </c>
      <c r="I1320">
        <v>0</v>
      </c>
      <c r="J1320">
        <v>8</v>
      </c>
      <c r="K1320">
        <v>10</v>
      </c>
      <c r="L1320">
        <v>11</v>
      </c>
      <c r="M1320">
        <v>9</v>
      </c>
      <c r="N1320">
        <v>10</v>
      </c>
      <c r="O1320">
        <v>22</v>
      </c>
      <c r="Q1320" s="73"/>
      <c r="R1320" s="73"/>
      <c r="S1320" s="73"/>
      <c r="T1320" s="73"/>
      <c r="U1320" s="73"/>
      <c r="V1320" s="73"/>
      <c r="W1320" s="73"/>
      <c r="X1320" s="73"/>
      <c r="Y1320" s="73"/>
      <c r="Z1320" s="73"/>
      <c r="AA1320" s="73"/>
      <c r="AB1320" s="73"/>
      <c r="AC1320" s="73"/>
    </row>
    <row r="1321" spans="1:29" x14ac:dyDescent="0.25">
      <c r="A1321" t="s">
        <v>290</v>
      </c>
      <c r="B1321" s="55">
        <v>44593</v>
      </c>
      <c r="C1321" s="55">
        <v>44600</v>
      </c>
      <c r="D1321" t="s">
        <v>89</v>
      </c>
      <c r="E1321">
        <v>5054</v>
      </c>
      <c r="F1321">
        <v>39</v>
      </c>
      <c r="G1321">
        <v>36</v>
      </c>
      <c r="H1321">
        <v>2</v>
      </c>
      <c r="I1321">
        <v>5</v>
      </c>
      <c r="J1321">
        <v>10</v>
      </c>
      <c r="K1321">
        <v>16</v>
      </c>
      <c r="L1321">
        <v>11</v>
      </c>
      <c r="M1321">
        <v>8</v>
      </c>
      <c r="N1321">
        <v>5</v>
      </c>
      <c r="O1321">
        <v>29</v>
      </c>
      <c r="Q1321" s="73"/>
      <c r="R1321" s="73"/>
      <c r="S1321" s="73"/>
      <c r="T1321" s="73"/>
      <c r="U1321" s="73"/>
      <c r="V1321" s="73"/>
      <c r="W1321" s="73"/>
      <c r="X1321" s="73"/>
      <c r="Y1321" s="73"/>
      <c r="Z1321" s="73"/>
      <c r="AA1321" s="73"/>
      <c r="AB1321" s="73"/>
      <c r="AC1321" s="73"/>
    </row>
    <row r="1322" spans="1:29" x14ac:dyDescent="0.25">
      <c r="A1322" t="s">
        <v>290</v>
      </c>
      <c r="B1322" s="55">
        <v>44593</v>
      </c>
      <c r="C1322" s="55">
        <v>44600</v>
      </c>
      <c r="D1322" t="s">
        <v>90</v>
      </c>
      <c r="E1322">
        <v>5321</v>
      </c>
      <c r="F1322">
        <v>33</v>
      </c>
      <c r="G1322">
        <v>24</v>
      </c>
      <c r="H1322">
        <v>0</v>
      </c>
      <c r="I1322">
        <v>1</v>
      </c>
      <c r="J1322">
        <v>1</v>
      </c>
      <c r="K1322">
        <v>1</v>
      </c>
      <c r="L1322">
        <v>0</v>
      </c>
      <c r="M1322">
        <v>1</v>
      </c>
      <c r="N1322">
        <v>1</v>
      </c>
      <c r="O1322">
        <v>14</v>
      </c>
      <c r="Q1322" s="73"/>
      <c r="R1322" s="73"/>
      <c r="S1322" s="73"/>
      <c r="T1322" s="73"/>
      <c r="U1322" s="73"/>
      <c r="V1322" s="73"/>
      <c r="W1322" s="73"/>
      <c r="X1322" s="73"/>
      <c r="Y1322" s="73"/>
      <c r="Z1322" s="73"/>
      <c r="AA1322" s="73"/>
      <c r="AB1322" s="73"/>
      <c r="AC1322" s="73"/>
    </row>
    <row r="1323" spans="1:29" x14ac:dyDescent="0.25">
      <c r="A1323" t="s">
        <v>290</v>
      </c>
      <c r="B1323" s="55">
        <v>44593</v>
      </c>
      <c r="C1323" s="55">
        <v>44600</v>
      </c>
      <c r="D1323" t="s">
        <v>91</v>
      </c>
      <c r="E1323">
        <v>9189</v>
      </c>
      <c r="F1323">
        <v>51</v>
      </c>
      <c r="G1323">
        <v>40</v>
      </c>
      <c r="H1323">
        <v>0</v>
      </c>
      <c r="I1323">
        <v>1</v>
      </c>
      <c r="J1323">
        <v>4</v>
      </c>
      <c r="K1323">
        <v>10</v>
      </c>
      <c r="L1323">
        <v>5</v>
      </c>
      <c r="M1323">
        <v>5</v>
      </c>
      <c r="N1323">
        <v>6</v>
      </c>
      <c r="O1323">
        <v>34</v>
      </c>
      <c r="Q1323" s="73"/>
      <c r="R1323" s="73"/>
      <c r="S1323" s="73"/>
      <c r="T1323" s="73"/>
      <c r="U1323" s="73"/>
      <c r="V1323" s="73"/>
      <c r="W1323" s="73"/>
      <c r="X1323" s="73"/>
      <c r="Y1323" s="73"/>
      <c r="Z1323" s="73"/>
      <c r="AA1323" s="73"/>
      <c r="AB1323" s="73"/>
      <c r="AC1323" s="73"/>
    </row>
    <row r="1324" spans="1:29" x14ac:dyDescent="0.25">
      <c r="A1324" t="s">
        <v>290</v>
      </c>
      <c r="B1324" s="55">
        <v>44593</v>
      </c>
      <c r="C1324" s="55">
        <v>44600</v>
      </c>
      <c r="D1324" t="s">
        <v>92</v>
      </c>
      <c r="E1324">
        <v>3445</v>
      </c>
      <c r="F1324">
        <v>23</v>
      </c>
      <c r="G1324">
        <v>22</v>
      </c>
      <c r="H1324">
        <v>2</v>
      </c>
      <c r="I1324">
        <v>0</v>
      </c>
      <c r="J1324">
        <v>4</v>
      </c>
      <c r="K1324">
        <v>3</v>
      </c>
      <c r="L1324">
        <v>2</v>
      </c>
      <c r="M1324">
        <v>2</v>
      </c>
      <c r="N1324">
        <v>3</v>
      </c>
      <c r="O1324">
        <v>17</v>
      </c>
      <c r="Q1324" s="73"/>
      <c r="R1324" s="73"/>
      <c r="S1324" s="73"/>
      <c r="T1324" s="73"/>
      <c r="U1324" s="73"/>
      <c r="V1324" s="73"/>
      <c r="W1324" s="73"/>
      <c r="X1324" s="73"/>
      <c r="Y1324" s="73"/>
      <c r="Z1324" s="73"/>
      <c r="AA1324" s="73"/>
      <c r="AB1324" s="73"/>
      <c r="AC1324" s="73"/>
    </row>
    <row r="1325" spans="1:29" x14ac:dyDescent="0.25">
      <c r="A1325" t="s">
        <v>290</v>
      </c>
      <c r="B1325" s="55">
        <v>44593</v>
      </c>
      <c r="C1325" s="55">
        <v>44600</v>
      </c>
      <c r="D1325" t="s">
        <v>93</v>
      </c>
      <c r="E1325">
        <v>9721</v>
      </c>
      <c r="F1325">
        <v>123</v>
      </c>
      <c r="G1325">
        <v>123</v>
      </c>
      <c r="H1325">
        <v>3</v>
      </c>
      <c r="I1325">
        <v>3</v>
      </c>
      <c r="J1325">
        <v>19</v>
      </c>
      <c r="K1325">
        <v>22</v>
      </c>
      <c r="L1325">
        <v>15</v>
      </c>
      <c r="M1325">
        <v>19</v>
      </c>
      <c r="N1325">
        <v>24</v>
      </c>
      <c r="O1325">
        <v>75</v>
      </c>
      <c r="Q1325" s="73"/>
      <c r="R1325" s="73"/>
      <c r="S1325" s="73"/>
      <c r="T1325" s="73"/>
      <c r="U1325" s="73"/>
      <c r="V1325" s="73"/>
      <c r="W1325" s="73"/>
      <c r="X1325" s="73"/>
      <c r="Y1325" s="73"/>
      <c r="Z1325" s="73"/>
      <c r="AA1325" s="73"/>
      <c r="AB1325" s="73"/>
      <c r="AC1325" s="73"/>
    </row>
    <row r="1326" spans="1:29" x14ac:dyDescent="0.25">
      <c r="A1326" t="s">
        <v>290</v>
      </c>
      <c r="B1326" s="55">
        <v>44593</v>
      </c>
      <c r="C1326" s="55">
        <v>44600</v>
      </c>
      <c r="D1326" t="s">
        <v>73</v>
      </c>
      <c r="E1326">
        <v>3566</v>
      </c>
      <c r="F1326">
        <v>25</v>
      </c>
      <c r="G1326">
        <v>24</v>
      </c>
      <c r="H1326">
        <v>0</v>
      </c>
      <c r="I1326">
        <v>1</v>
      </c>
      <c r="J1326">
        <v>0</v>
      </c>
      <c r="K1326">
        <v>2</v>
      </c>
      <c r="L1326">
        <v>0</v>
      </c>
      <c r="M1326">
        <v>1</v>
      </c>
      <c r="N1326">
        <v>1</v>
      </c>
      <c r="O1326">
        <v>20</v>
      </c>
      <c r="Q1326" s="73"/>
      <c r="R1326" s="73"/>
      <c r="S1326" s="73"/>
      <c r="T1326" s="73"/>
      <c r="U1326" s="73"/>
      <c r="V1326" s="73"/>
      <c r="W1326" s="73"/>
      <c r="X1326" s="73"/>
      <c r="Y1326" s="73"/>
      <c r="Z1326" s="73"/>
      <c r="AA1326" s="73"/>
      <c r="AB1326" s="73"/>
      <c r="AC1326" s="73"/>
    </row>
    <row r="1327" spans="1:29" x14ac:dyDescent="0.25">
      <c r="A1327" t="s">
        <v>290</v>
      </c>
      <c r="B1327" s="55">
        <v>44593</v>
      </c>
      <c r="C1327" s="55">
        <v>44600</v>
      </c>
      <c r="D1327" t="s">
        <v>94</v>
      </c>
      <c r="E1327">
        <v>19436</v>
      </c>
      <c r="F1327">
        <v>137</v>
      </c>
      <c r="G1327">
        <v>134</v>
      </c>
      <c r="H1327">
        <v>3</v>
      </c>
      <c r="I1327">
        <v>2</v>
      </c>
      <c r="J1327">
        <v>14</v>
      </c>
      <c r="K1327">
        <v>23</v>
      </c>
      <c r="L1327">
        <v>17</v>
      </c>
      <c r="M1327">
        <v>23</v>
      </c>
      <c r="N1327">
        <v>27</v>
      </c>
      <c r="O1327">
        <v>106</v>
      </c>
      <c r="Q1327" s="73"/>
      <c r="R1327" s="73"/>
      <c r="S1327" s="73"/>
      <c r="T1327" s="73"/>
      <c r="U1327" s="73"/>
      <c r="V1327" s="73"/>
      <c r="W1327" s="73"/>
      <c r="X1327" s="73"/>
      <c r="Y1327" s="73"/>
      <c r="Z1327" s="73"/>
      <c r="AA1327" s="73"/>
      <c r="AB1327" s="73"/>
      <c r="AC1327" s="73"/>
    </row>
    <row r="1328" spans="1:29" x14ac:dyDescent="0.25">
      <c r="A1328" t="s">
        <v>290</v>
      </c>
      <c r="B1328" s="55">
        <v>44593</v>
      </c>
      <c r="C1328" s="55">
        <v>44600</v>
      </c>
      <c r="D1328" t="s">
        <v>72</v>
      </c>
      <c r="E1328">
        <v>2972</v>
      </c>
      <c r="F1328">
        <v>27</v>
      </c>
      <c r="G1328">
        <v>26</v>
      </c>
      <c r="H1328">
        <v>4</v>
      </c>
      <c r="I1328">
        <v>0</v>
      </c>
      <c r="J1328">
        <v>7</v>
      </c>
      <c r="K1328">
        <v>7</v>
      </c>
      <c r="L1328">
        <v>9</v>
      </c>
      <c r="M1328">
        <v>10</v>
      </c>
      <c r="N1328">
        <v>8</v>
      </c>
      <c r="O1328">
        <v>18</v>
      </c>
      <c r="Q1328" s="73"/>
      <c r="R1328" s="73"/>
      <c r="S1328" s="73"/>
      <c r="T1328" s="73"/>
      <c r="U1328" s="73"/>
      <c r="V1328" s="73"/>
      <c r="W1328" s="73"/>
      <c r="X1328" s="73"/>
      <c r="Y1328" s="73"/>
      <c r="Z1328" s="73"/>
      <c r="AA1328" s="73"/>
      <c r="AB1328" s="73"/>
      <c r="AC1328" s="73"/>
    </row>
    <row r="1329" spans="1:29" x14ac:dyDescent="0.25">
      <c r="A1329" t="s">
        <v>290</v>
      </c>
      <c r="B1329" s="55">
        <v>44593</v>
      </c>
      <c r="C1329" s="55">
        <v>44600</v>
      </c>
      <c r="D1329" t="s">
        <v>70</v>
      </c>
      <c r="E1329">
        <v>3856</v>
      </c>
      <c r="F1329">
        <v>33</v>
      </c>
      <c r="G1329">
        <v>26</v>
      </c>
      <c r="H1329">
        <v>2</v>
      </c>
      <c r="I1329">
        <v>0</v>
      </c>
      <c r="J1329">
        <v>4</v>
      </c>
      <c r="K1329">
        <v>5</v>
      </c>
      <c r="L1329">
        <v>5</v>
      </c>
      <c r="M1329">
        <v>4</v>
      </c>
      <c r="N1329">
        <v>5</v>
      </c>
      <c r="O1329">
        <v>17</v>
      </c>
      <c r="Q1329" s="73"/>
      <c r="R1329" s="73"/>
      <c r="S1329" s="73"/>
      <c r="T1329" s="73"/>
      <c r="U1329" s="73"/>
      <c r="V1329" s="73"/>
      <c r="W1329" s="73"/>
      <c r="X1329" s="73"/>
      <c r="Y1329" s="73"/>
      <c r="Z1329" s="73"/>
      <c r="AA1329" s="73"/>
      <c r="AB1329" s="73"/>
      <c r="AC1329" s="73"/>
    </row>
    <row r="1330" spans="1:29" x14ac:dyDescent="0.25">
      <c r="A1330" t="s">
        <v>290</v>
      </c>
      <c r="B1330" s="55">
        <v>44593</v>
      </c>
      <c r="C1330" s="55">
        <v>44600</v>
      </c>
      <c r="D1330" t="s">
        <v>86</v>
      </c>
      <c r="E1330">
        <v>5932</v>
      </c>
      <c r="F1330">
        <v>49</v>
      </c>
      <c r="G1330">
        <v>40</v>
      </c>
      <c r="H1330">
        <v>3</v>
      </c>
      <c r="I1330">
        <v>0</v>
      </c>
      <c r="J1330">
        <v>5</v>
      </c>
      <c r="K1330">
        <v>9</v>
      </c>
      <c r="L1330">
        <v>7</v>
      </c>
      <c r="M1330">
        <v>7</v>
      </c>
      <c r="N1330">
        <v>9</v>
      </c>
      <c r="O1330">
        <v>32</v>
      </c>
      <c r="Q1330" s="73"/>
      <c r="R1330" s="73"/>
      <c r="S1330" s="73"/>
      <c r="T1330" s="73"/>
      <c r="U1330" s="73"/>
      <c r="V1330" s="73"/>
      <c r="W1330" s="73"/>
      <c r="X1330" s="73"/>
      <c r="Y1330" s="73"/>
      <c r="Z1330" s="73"/>
      <c r="AA1330" s="73"/>
      <c r="AB1330" s="73"/>
      <c r="AC1330" s="73"/>
    </row>
    <row r="1331" spans="1:29" x14ac:dyDescent="0.25">
      <c r="B1331" s="55"/>
      <c r="C1331" s="55"/>
    </row>
    <row r="1332" spans="1:29" x14ac:dyDescent="0.25">
      <c r="B1332" s="55"/>
      <c r="C1332" s="55"/>
    </row>
    <row r="1333" spans="1:29" x14ac:dyDescent="0.25">
      <c r="B1333" s="55"/>
      <c r="C1333" s="55"/>
    </row>
    <row r="1334" spans="1:29" x14ac:dyDescent="0.25">
      <c r="B1334" s="55"/>
      <c r="C1334" s="55"/>
    </row>
    <row r="1335" spans="1:29" x14ac:dyDescent="0.25">
      <c r="B1335" s="55"/>
      <c r="C1335" s="55"/>
    </row>
    <row r="1336" spans="1:29" x14ac:dyDescent="0.25">
      <c r="B1336" s="55"/>
      <c r="C1336" s="55"/>
    </row>
    <row r="1337" spans="1:29" x14ac:dyDescent="0.25">
      <c r="B1337" s="55"/>
      <c r="C1337" s="55"/>
    </row>
    <row r="1338" spans="1:29" x14ac:dyDescent="0.25">
      <c r="B1338" s="55"/>
      <c r="C1338" s="55"/>
    </row>
    <row r="1339" spans="1:29" x14ac:dyDescent="0.25">
      <c r="B1339" s="55"/>
      <c r="C1339" s="55"/>
    </row>
    <row r="1340" spans="1:29" x14ac:dyDescent="0.25">
      <c r="B1340" s="55"/>
      <c r="C1340" s="55"/>
    </row>
    <row r="1341" spans="1:29" x14ac:dyDescent="0.25">
      <c r="B1341" s="55"/>
      <c r="C1341" s="55"/>
    </row>
    <row r="1342" spans="1:29" x14ac:dyDescent="0.25">
      <c r="B1342" s="55"/>
      <c r="C1342" s="55"/>
    </row>
    <row r="1343" spans="1:29" x14ac:dyDescent="0.25">
      <c r="B1343" s="55"/>
      <c r="C1343" s="55"/>
    </row>
    <row r="1344" spans="1:29" x14ac:dyDescent="0.25">
      <c r="B1344" s="55"/>
      <c r="C1344" s="55"/>
    </row>
    <row r="1345" spans="2:3" x14ac:dyDescent="0.25">
      <c r="B1345" s="55"/>
      <c r="C1345" s="55"/>
    </row>
    <row r="1346" spans="2:3" x14ac:dyDescent="0.25">
      <c r="B1346" s="55"/>
      <c r="C1346" s="55"/>
    </row>
    <row r="1347" spans="2:3" x14ac:dyDescent="0.25">
      <c r="B1347" s="55"/>
      <c r="C1347" s="55"/>
    </row>
    <row r="1348" spans="2:3" x14ac:dyDescent="0.25">
      <c r="B1348" s="55"/>
      <c r="C1348" s="55"/>
    </row>
    <row r="1349" spans="2:3" x14ac:dyDescent="0.25">
      <c r="B1349" s="55"/>
      <c r="C1349" s="55"/>
    </row>
    <row r="1350" spans="2:3" x14ac:dyDescent="0.25">
      <c r="B1350" s="55"/>
      <c r="C1350" s="55"/>
    </row>
    <row r="1351" spans="2:3" x14ac:dyDescent="0.25">
      <c r="B1351" s="55"/>
      <c r="C1351" s="55"/>
    </row>
    <row r="1352" spans="2:3" x14ac:dyDescent="0.25">
      <c r="B1352" s="55"/>
      <c r="C1352" s="55"/>
    </row>
    <row r="1353" spans="2:3" x14ac:dyDescent="0.25">
      <c r="B1353" s="55"/>
      <c r="C1353" s="55"/>
    </row>
    <row r="1354" spans="2:3" x14ac:dyDescent="0.25">
      <c r="B1354" s="55"/>
      <c r="C1354" s="55"/>
    </row>
    <row r="1355" spans="2:3" x14ac:dyDescent="0.25">
      <c r="B1355" s="55"/>
      <c r="C1355" s="55"/>
    </row>
    <row r="1356" spans="2:3" x14ac:dyDescent="0.25">
      <c r="B1356" s="55"/>
      <c r="C1356" s="55"/>
    </row>
    <row r="1357" spans="2:3" x14ac:dyDescent="0.25">
      <c r="B1357" s="55"/>
      <c r="C1357" s="55"/>
    </row>
    <row r="1358" spans="2:3" x14ac:dyDescent="0.25">
      <c r="B1358" s="55"/>
      <c r="C1358" s="55"/>
    </row>
    <row r="1359" spans="2:3" x14ac:dyDescent="0.25">
      <c r="B1359" s="55"/>
      <c r="C1359" s="55"/>
    </row>
    <row r="1360" spans="2:3" x14ac:dyDescent="0.25">
      <c r="B1360" s="55"/>
      <c r="C1360" s="55"/>
    </row>
    <row r="1361" spans="2:3" x14ac:dyDescent="0.25">
      <c r="B1361" s="55"/>
      <c r="C1361" s="55"/>
    </row>
    <row r="1362" spans="2:3" x14ac:dyDescent="0.25">
      <c r="B1362" s="55"/>
      <c r="C1362" s="55"/>
    </row>
    <row r="1363" spans="2:3" x14ac:dyDescent="0.25">
      <c r="B1363" s="55"/>
      <c r="C1363" s="55"/>
    </row>
    <row r="1364" spans="2:3" x14ac:dyDescent="0.25">
      <c r="B1364" s="55"/>
      <c r="C1364" s="55"/>
    </row>
    <row r="1365" spans="2:3" x14ac:dyDescent="0.25">
      <c r="B1365" s="55"/>
      <c r="C1365" s="55"/>
    </row>
    <row r="1366" spans="2:3" x14ac:dyDescent="0.25">
      <c r="B1366" s="55"/>
      <c r="C1366" s="55"/>
    </row>
    <row r="1367" spans="2:3" x14ac:dyDescent="0.25">
      <c r="B1367" s="55"/>
      <c r="C1367" s="55"/>
    </row>
    <row r="1368" spans="2:3" x14ac:dyDescent="0.25">
      <c r="B1368" s="55"/>
      <c r="C1368" s="55"/>
    </row>
    <row r="1369" spans="2:3" x14ac:dyDescent="0.25">
      <c r="B1369" s="55"/>
      <c r="C1369" s="55"/>
    </row>
    <row r="1370" spans="2:3" x14ac:dyDescent="0.25">
      <c r="B1370" s="55"/>
      <c r="C1370" s="55"/>
    </row>
    <row r="1371" spans="2:3" x14ac:dyDescent="0.25">
      <c r="B1371" s="55"/>
      <c r="C1371" s="55"/>
    </row>
    <row r="1372" spans="2:3" x14ac:dyDescent="0.25">
      <c r="B1372" s="55"/>
      <c r="C1372" s="55"/>
    </row>
    <row r="1373" spans="2:3" x14ac:dyDescent="0.25">
      <c r="B1373" s="55"/>
      <c r="C1373" s="55"/>
    </row>
    <row r="1374" spans="2:3" x14ac:dyDescent="0.25">
      <c r="B1374" s="55"/>
      <c r="C1374" s="55"/>
    </row>
    <row r="1375" spans="2:3" x14ac:dyDescent="0.25">
      <c r="B1375" s="55"/>
      <c r="C1375" s="55"/>
    </row>
    <row r="1376" spans="2:3" x14ac:dyDescent="0.25">
      <c r="B1376" s="55"/>
      <c r="C1376" s="55"/>
    </row>
    <row r="1377" spans="2:3" x14ac:dyDescent="0.25">
      <c r="B1377" s="55"/>
      <c r="C1377" s="55"/>
    </row>
    <row r="1378" spans="2:3" x14ac:dyDescent="0.25">
      <c r="B1378" s="55"/>
      <c r="C1378" s="55"/>
    </row>
    <row r="1379" spans="2:3" x14ac:dyDescent="0.25">
      <c r="B1379" s="55"/>
      <c r="C1379" s="55"/>
    </row>
    <row r="1380" spans="2:3" x14ac:dyDescent="0.25">
      <c r="B1380" s="55"/>
      <c r="C1380" s="55"/>
    </row>
    <row r="1381" spans="2:3" x14ac:dyDescent="0.25">
      <c r="B1381" s="55"/>
      <c r="C1381" s="55"/>
    </row>
    <row r="1382" spans="2:3" x14ac:dyDescent="0.25">
      <c r="B1382" s="55"/>
      <c r="C1382" s="55"/>
    </row>
    <row r="1383" spans="2:3" x14ac:dyDescent="0.25">
      <c r="B1383" s="55"/>
      <c r="C1383" s="55"/>
    </row>
    <row r="1384" spans="2:3" x14ac:dyDescent="0.25">
      <c r="B1384" s="55"/>
      <c r="C1384" s="55"/>
    </row>
    <row r="1385" spans="2:3" x14ac:dyDescent="0.25">
      <c r="B1385" s="55"/>
      <c r="C1385" s="55"/>
    </row>
    <row r="1386" spans="2:3" x14ac:dyDescent="0.25">
      <c r="B1386" s="55"/>
      <c r="C1386" s="55"/>
    </row>
    <row r="1387" spans="2:3" x14ac:dyDescent="0.25">
      <c r="B1387" s="55"/>
      <c r="C1387" s="55"/>
    </row>
    <row r="1388" spans="2:3" x14ac:dyDescent="0.25">
      <c r="B1388" s="55"/>
      <c r="C1388" s="55"/>
    </row>
    <row r="1389" spans="2:3" x14ac:dyDescent="0.25">
      <c r="B1389" s="55"/>
      <c r="C1389" s="55"/>
    </row>
    <row r="1390" spans="2:3" x14ac:dyDescent="0.25">
      <c r="B1390" s="55"/>
      <c r="C1390" s="55"/>
    </row>
    <row r="1391" spans="2:3" x14ac:dyDescent="0.25">
      <c r="B1391" s="55"/>
      <c r="C1391" s="55"/>
    </row>
    <row r="1392" spans="2:3" x14ac:dyDescent="0.25">
      <c r="B1392" s="55"/>
      <c r="C1392" s="55"/>
    </row>
    <row r="1393" spans="2:3" x14ac:dyDescent="0.25">
      <c r="B1393" s="55"/>
      <c r="C1393" s="55"/>
    </row>
    <row r="1394" spans="2:3" x14ac:dyDescent="0.25">
      <c r="B1394" s="55"/>
      <c r="C1394" s="55"/>
    </row>
    <row r="1395" spans="2:3" x14ac:dyDescent="0.25">
      <c r="B1395" s="55"/>
      <c r="C1395" s="55"/>
    </row>
    <row r="1396" spans="2:3" x14ac:dyDescent="0.25">
      <c r="B1396" s="55"/>
      <c r="C1396" s="55"/>
    </row>
    <row r="1397" spans="2:3" x14ac:dyDescent="0.25">
      <c r="B1397" s="55"/>
      <c r="C1397" s="55"/>
    </row>
    <row r="1398" spans="2:3" x14ac:dyDescent="0.25">
      <c r="B1398" s="55"/>
      <c r="C1398" s="55"/>
    </row>
    <row r="1399" spans="2:3" x14ac:dyDescent="0.25">
      <c r="B1399" s="55"/>
      <c r="C1399" s="55"/>
    </row>
    <row r="1400" spans="2:3" x14ac:dyDescent="0.25">
      <c r="B1400" s="55"/>
      <c r="C1400" s="55"/>
    </row>
    <row r="1401" spans="2:3" x14ac:dyDescent="0.25">
      <c r="B1401" s="55"/>
      <c r="C1401" s="55"/>
    </row>
    <row r="1402" spans="2:3" x14ac:dyDescent="0.25">
      <c r="B1402" s="55"/>
      <c r="C1402" s="55"/>
    </row>
    <row r="1403" spans="2:3" x14ac:dyDescent="0.25">
      <c r="B1403" s="55"/>
      <c r="C1403" s="55"/>
    </row>
    <row r="1404" spans="2:3" x14ac:dyDescent="0.25">
      <c r="B1404" s="55"/>
      <c r="C1404" s="55"/>
    </row>
    <row r="1405" spans="2:3" x14ac:dyDescent="0.25">
      <c r="B1405" s="55"/>
      <c r="C1405" s="55"/>
    </row>
    <row r="1406" spans="2:3" x14ac:dyDescent="0.25">
      <c r="B1406" s="55"/>
      <c r="C1406" s="55"/>
    </row>
    <row r="1407" spans="2:3" x14ac:dyDescent="0.25">
      <c r="B1407" s="55"/>
      <c r="C1407" s="55"/>
    </row>
    <row r="1408" spans="2:3" x14ac:dyDescent="0.25">
      <c r="B1408" s="55"/>
      <c r="C1408" s="55"/>
    </row>
    <row r="1409" spans="2:3" x14ac:dyDescent="0.25">
      <c r="B1409" s="55"/>
      <c r="C1409" s="55"/>
    </row>
    <row r="1410" spans="2:3" x14ac:dyDescent="0.25">
      <c r="B1410" s="55"/>
      <c r="C1410" s="55"/>
    </row>
    <row r="1411" spans="2:3" x14ac:dyDescent="0.25">
      <c r="B1411" s="55"/>
      <c r="C1411" s="55"/>
    </row>
    <row r="1412" spans="2:3" x14ac:dyDescent="0.25">
      <c r="B1412" s="55"/>
      <c r="C1412" s="55"/>
    </row>
    <row r="1413" spans="2:3" x14ac:dyDescent="0.25">
      <c r="B1413" s="55"/>
      <c r="C1413" s="55"/>
    </row>
    <row r="1414" spans="2:3" x14ac:dyDescent="0.25">
      <c r="B1414" s="55"/>
      <c r="C1414" s="55"/>
    </row>
    <row r="1415" spans="2:3" x14ac:dyDescent="0.25">
      <c r="B1415" s="55"/>
      <c r="C1415" s="55"/>
    </row>
    <row r="1416" spans="2:3" x14ac:dyDescent="0.25">
      <c r="B1416" s="55"/>
      <c r="C1416" s="55"/>
    </row>
    <row r="1417" spans="2:3" x14ac:dyDescent="0.25">
      <c r="B1417" s="55"/>
      <c r="C1417" s="55"/>
    </row>
    <row r="1418" spans="2:3" x14ac:dyDescent="0.25">
      <c r="B1418" s="55"/>
      <c r="C1418" s="55"/>
    </row>
    <row r="1419" spans="2:3" x14ac:dyDescent="0.25">
      <c r="B1419" s="55"/>
      <c r="C1419" s="55"/>
    </row>
    <row r="1420" spans="2:3" x14ac:dyDescent="0.25">
      <c r="B1420" s="55"/>
      <c r="C1420" s="55"/>
    </row>
    <row r="1421" spans="2:3" x14ac:dyDescent="0.25">
      <c r="B1421" s="55"/>
      <c r="C1421" s="55"/>
    </row>
    <row r="1422" spans="2:3" x14ac:dyDescent="0.25">
      <c r="B1422" s="55"/>
      <c r="C1422" s="55"/>
    </row>
    <row r="1423" spans="2:3" x14ac:dyDescent="0.25">
      <c r="B1423" s="55"/>
      <c r="C1423" s="55"/>
    </row>
    <row r="1424" spans="2:3" x14ac:dyDescent="0.25">
      <c r="B1424" s="55"/>
      <c r="C1424" s="55"/>
    </row>
    <row r="1425" spans="2:3" x14ac:dyDescent="0.25">
      <c r="B1425" s="55"/>
      <c r="C1425" s="55"/>
    </row>
    <row r="1426" spans="2:3" x14ac:dyDescent="0.25">
      <c r="B1426" s="55"/>
      <c r="C1426" s="55"/>
    </row>
    <row r="1427" spans="2:3" x14ac:dyDescent="0.25">
      <c r="B1427" s="55"/>
      <c r="C1427" s="55"/>
    </row>
    <row r="1428" spans="2:3" x14ac:dyDescent="0.25">
      <c r="B1428" s="55"/>
      <c r="C1428" s="55"/>
    </row>
    <row r="1429" spans="2:3" x14ac:dyDescent="0.25">
      <c r="B1429" s="55"/>
      <c r="C1429" s="55"/>
    </row>
    <row r="1430" spans="2:3" x14ac:dyDescent="0.25">
      <c r="B1430" s="55"/>
      <c r="C1430" s="55"/>
    </row>
    <row r="1431" spans="2:3" x14ac:dyDescent="0.25">
      <c r="B1431" s="55"/>
      <c r="C1431" s="55"/>
    </row>
    <row r="1432" spans="2:3" x14ac:dyDescent="0.25">
      <c r="B1432" s="55"/>
      <c r="C1432" s="55"/>
    </row>
    <row r="1433" spans="2:3" x14ac:dyDescent="0.25">
      <c r="B1433" s="55"/>
      <c r="C1433" s="55"/>
    </row>
    <row r="1434" spans="2:3" x14ac:dyDescent="0.25">
      <c r="B1434" s="55"/>
      <c r="C1434" s="55"/>
    </row>
    <row r="1435" spans="2:3" x14ac:dyDescent="0.25">
      <c r="B1435" s="55"/>
      <c r="C1435" s="55"/>
    </row>
    <row r="1436" spans="2:3" x14ac:dyDescent="0.25">
      <c r="B1436" s="55"/>
      <c r="C1436" s="55"/>
    </row>
    <row r="1437" spans="2:3" x14ac:dyDescent="0.25">
      <c r="B1437" s="55"/>
      <c r="C1437" s="55"/>
    </row>
    <row r="1438" spans="2:3" x14ac:dyDescent="0.25">
      <c r="B1438" s="55"/>
      <c r="C1438" s="55"/>
    </row>
    <row r="1439" spans="2:3" x14ac:dyDescent="0.25">
      <c r="B1439" s="55"/>
      <c r="C1439" s="55"/>
    </row>
    <row r="1440" spans="2:3" x14ac:dyDescent="0.25">
      <c r="B1440" s="55"/>
      <c r="C1440" s="55"/>
    </row>
    <row r="1441" spans="2:3" x14ac:dyDescent="0.25">
      <c r="B1441" s="55"/>
      <c r="C1441" s="55"/>
    </row>
    <row r="1442" spans="2:3" x14ac:dyDescent="0.25">
      <c r="B1442" s="55"/>
      <c r="C1442" s="55"/>
    </row>
    <row r="1443" spans="2:3" x14ac:dyDescent="0.25">
      <c r="B1443" s="55"/>
      <c r="C1443" s="55"/>
    </row>
    <row r="1444" spans="2:3" x14ac:dyDescent="0.25">
      <c r="B1444" s="55"/>
      <c r="C1444" s="55"/>
    </row>
    <row r="1445" spans="2:3" x14ac:dyDescent="0.25">
      <c r="B1445" s="55"/>
      <c r="C1445" s="55"/>
    </row>
    <row r="1446" spans="2:3" x14ac:dyDescent="0.25">
      <c r="B1446" s="55"/>
      <c r="C1446" s="55"/>
    </row>
    <row r="1447" spans="2:3" x14ac:dyDescent="0.25">
      <c r="B1447" s="55"/>
      <c r="C1447" s="55"/>
    </row>
    <row r="1448" spans="2:3" x14ac:dyDescent="0.25">
      <c r="B1448" s="55"/>
      <c r="C1448" s="55"/>
    </row>
    <row r="1449" spans="2:3" x14ac:dyDescent="0.25">
      <c r="B1449" s="55"/>
      <c r="C1449" s="55"/>
    </row>
    <row r="1450" spans="2:3" x14ac:dyDescent="0.25">
      <c r="B1450" s="55"/>
      <c r="C1450" s="55"/>
    </row>
    <row r="1451" spans="2:3" x14ac:dyDescent="0.25">
      <c r="B1451" s="55"/>
      <c r="C1451" s="55"/>
    </row>
    <row r="1452" spans="2:3" x14ac:dyDescent="0.25">
      <c r="B1452" s="55"/>
      <c r="C1452" s="55"/>
    </row>
    <row r="1453" spans="2:3" x14ac:dyDescent="0.25">
      <c r="B1453" s="55"/>
      <c r="C1453" s="55"/>
    </row>
    <row r="1454" spans="2:3" x14ac:dyDescent="0.25">
      <c r="B1454" s="55"/>
      <c r="C1454" s="55"/>
    </row>
    <row r="1455" spans="2:3" x14ac:dyDescent="0.25">
      <c r="B1455" s="55"/>
      <c r="C1455" s="55"/>
    </row>
    <row r="1456" spans="2:3" x14ac:dyDescent="0.25">
      <c r="B1456" s="55"/>
      <c r="C1456" s="55"/>
    </row>
    <row r="1457" spans="2:3" x14ac:dyDescent="0.25">
      <c r="B1457" s="55"/>
      <c r="C1457" s="55"/>
    </row>
    <row r="1458" spans="2:3" x14ac:dyDescent="0.25">
      <c r="B1458" s="55"/>
      <c r="C1458" s="55"/>
    </row>
    <row r="1459" spans="2:3" x14ac:dyDescent="0.25">
      <c r="B1459" s="55"/>
      <c r="C1459" s="55"/>
    </row>
    <row r="1460" spans="2:3" x14ac:dyDescent="0.25">
      <c r="B1460" s="55"/>
      <c r="C1460" s="55"/>
    </row>
    <row r="1461" spans="2:3" x14ac:dyDescent="0.25">
      <c r="B1461" s="55"/>
      <c r="C1461" s="55"/>
    </row>
    <row r="1462" spans="2:3" x14ac:dyDescent="0.25">
      <c r="B1462" s="55"/>
      <c r="C1462" s="55"/>
    </row>
    <row r="1463" spans="2:3" x14ac:dyDescent="0.25">
      <c r="B1463" s="55"/>
      <c r="C1463" s="55"/>
    </row>
    <row r="1464" spans="2:3" x14ac:dyDescent="0.25">
      <c r="B1464" s="55"/>
      <c r="C1464" s="55"/>
    </row>
    <row r="1465" spans="2:3" x14ac:dyDescent="0.25">
      <c r="B1465" s="55"/>
      <c r="C1465" s="55"/>
    </row>
    <row r="1466" spans="2:3" x14ac:dyDescent="0.25">
      <c r="B1466" s="55"/>
      <c r="C1466" s="55"/>
    </row>
    <row r="1467" spans="2:3" x14ac:dyDescent="0.25">
      <c r="B1467" s="55"/>
      <c r="C1467" s="55"/>
    </row>
    <row r="1468" spans="2:3" x14ac:dyDescent="0.25">
      <c r="B1468" s="55"/>
      <c r="C1468" s="55"/>
    </row>
    <row r="1469" spans="2:3" x14ac:dyDescent="0.25">
      <c r="B1469" s="55"/>
      <c r="C1469" s="55"/>
    </row>
    <row r="1470" spans="2:3" x14ac:dyDescent="0.25">
      <c r="B1470" s="55"/>
      <c r="C1470" s="55"/>
    </row>
    <row r="1471" spans="2:3" x14ac:dyDescent="0.25">
      <c r="B1471" s="55"/>
      <c r="C1471" s="55"/>
    </row>
    <row r="1472" spans="2:3" x14ac:dyDescent="0.25">
      <c r="B1472" s="55"/>
      <c r="C1472" s="55"/>
    </row>
    <row r="1473" spans="2:3" x14ac:dyDescent="0.25">
      <c r="B1473" s="55"/>
      <c r="C1473" s="55"/>
    </row>
    <row r="1474" spans="2:3" x14ac:dyDescent="0.25">
      <c r="B1474" s="55"/>
      <c r="C1474" s="55"/>
    </row>
    <row r="1475" spans="2:3" x14ac:dyDescent="0.25">
      <c r="B1475" s="55"/>
      <c r="C1475" s="55"/>
    </row>
    <row r="1476" spans="2:3" x14ac:dyDescent="0.25">
      <c r="B1476" s="55"/>
      <c r="C1476" s="55"/>
    </row>
    <row r="1477" spans="2:3" x14ac:dyDescent="0.25">
      <c r="B1477" s="55"/>
      <c r="C1477" s="55"/>
    </row>
    <row r="1478" spans="2:3" x14ac:dyDescent="0.25">
      <c r="B1478" s="55"/>
      <c r="C1478" s="55"/>
    </row>
    <row r="1479" spans="2:3" x14ac:dyDescent="0.25">
      <c r="B1479" s="55"/>
      <c r="C1479" s="55"/>
    </row>
    <row r="1480" spans="2:3" x14ac:dyDescent="0.25">
      <c r="B1480" s="55"/>
      <c r="C1480" s="55"/>
    </row>
    <row r="1481" spans="2:3" x14ac:dyDescent="0.25">
      <c r="B1481" s="55"/>
      <c r="C1481" s="55"/>
    </row>
    <row r="1482" spans="2:3" x14ac:dyDescent="0.25">
      <c r="B1482" s="55"/>
      <c r="C1482" s="55"/>
    </row>
    <row r="1483" spans="2:3" x14ac:dyDescent="0.25">
      <c r="B1483" s="55"/>
      <c r="C1483" s="55"/>
    </row>
    <row r="1484" spans="2:3" x14ac:dyDescent="0.25">
      <c r="B1484" s="55"/>
      <c r="C1484" s="55"/>
    </row>
    <row r="1485" spans="2:3" x14ac:dyDescent="0.25">
      <c r="B1485" s="55"/>
      <c r="C1485" s="55"/>
    </row>
    <row r="1486" spans="2:3" x14ac:dyDescent="0.25">
      <c r="B1486" s="55"/>
      <c r="C1486" s="55"/>
    </row>
    <row r="1487" spans="2:3" x14ac:dyDescent="0.25">
      <c r="B1487" s="55"/>
      <c r="C1487" s="55"/>
    </row>
    <row r="1488" spans="2:3" x14ac:dyDescent="0.25">
      <c r="B1488" s="55"/>
      <c r="C1488" s="55"/>
    </row>
    <row r="1489" spans="2:3" x14ac:dyDescent="0.25">
      <c r="B1489" s="55"/>
      <c r="C1489" s="55"/>
    </row>
    <row r="1490" spans="2:3" x14ac:dyDescent="0.25">
      <c r="B1490" s="55"/>
      <c r="C1490" s="55"/>
    </row>
    <row r="1491" spans="2:3" x14ac:dyDescent="0.25">
      <c r="B1491" s="55"/>
      <c r="C1491" s="55"/>
    </row>
    <row r="1492" spans="2:3" x14ac:dyDescent="0.25">
      <c r="B1492" s="55"/>
      <c r="C1492" s="55"/>
    </row>
    <row r="1493" spans="2:3" x14ac:dyDescent="0.25">
      <c r="B1493" s="55"/>
      <c r="C1493" s="55"/>
    </row>
    <row r="1494" spans="2:3" x14ac:dyDescent="0.25">
      <c r="B1494" s="55"/>
      <c r="C1494" s="55"/>
    </row>
    <row r="1495" spans="2:3" x14ac:dyDescent="0.25">
      <c r="B1495" s="55"/>
      <c r="C1495" s="55"/>
    </row>
    <row r="1496" spans="2:3" x14ac:dyDescent="0.25">
      <c r="B1496" s="55"/>
      <c r="C1496" s="55"/>
    </row>
    <row r="1497" spans="2:3" x14ac:dyDescent="0.25">
      <c r="B1497" s="55"/>
      <c r="C1497" s="55"/>
    </row>
    <row r="1498" spans="2:3" x14ac:dyDescent="0.25">
      <c r="B1498" s="55"/>
      <c r="C1498" s="55"/>
    </row>
    <row r="1499" spans="2:3" x14ac:dyDescent="0.25">
      <c r="B1499" s="55"/>
      <c r="C1499" s="55"/>
    </row>
    <row r="1500" spans="2:3" x14ac:dyDescent="0.25">
      <c r="B1500" s="55"/>
      <c r="C1500" s="55"/>
    </row>
    <row r="1501" spans="2:3" x14ac:dyDescent="0.25">
      <c r="B1501" s="55"/>
      <c r="C1501" s="55"/>
    </row>
    <row r="1502" spans="2:3" x14ac:dyDescent="0.25">
      <c r="B1502" s="55"/>
      <c r="C1502" s="55"/>
    </row>
    <row r="1503" spans="2:3" x14ac:dyDescent="0.25">
      <c r="B1503" s="55"/>
      <c r="C1503" s="55"/>
    </row>
    <row r="1504" spans="2:3" x14ac:dyDescent="0.25">
      <c r="B1504" s="55"/>
      <c r="C1504" s="55"/>
    </row>
    <row r="1505" spans="2:3" x14ac:dyDescent="0.25">
      <c r="B1505" s="55"/>
      <c r="C1505" s="55"/>
    </row>
    <row r="1506" spans="2:3" x14ac:dyDescent="0.25">
      <c r="B1506" s="55"/>
      <c r="C1506" s="55"/>
    </row>
    <row r="1507" spans="2:3" x14ac:dyDescent="0.25">
      <c r="B1507" s="55"/>
      <c r="C1507" s="55"/>
    </row>
    <row r="1508" spans="2:3" x14ac:dyDescent="0.25">
      <c r="B1508" s="55"/>
      <c r="C1508" s="55"/>
    </row>
    <row r="1509" spans="2:3" x14ac:dyDescent="0.25">
      <c r="B1509" s="55"/>
      <c r="C1509" s="55"/>
    </row>
    <row r="1510" spans="2:3" x14ac:dyDescent="0.25">
      <c r="B1510" s="55"/>
      <c r="C1510" s="55"/>
    </row>
    <row r="1511" spans="2:3" x14ac:dyDescent="0.25">
      <c r="B1511" s="55"/>
      <c r="C1511" s="55"/>
    </row>
    <row r="1512" spans="2:3" x14ac:dyDescent="0.25">
      <c r="B1512" s="55"/>
      <c r="C1512" s="55"/>
    </row>
    <row r="1513" spans="2:3" x14ac:dyDescent="0.25">
      <c r="B1513" s="55"/>
      <c r="C1513" s="55"/>
    </row>
    <row r="1514" spans="2:3" x14ac:dyDescent="0.25">
      <c r="B1514" s="55"/>
      <c r="C1514" s="55"/>
    </row>
    <row r="1515" spans="2:3" x14ac:dyDescent="0.25">
      <c r="B1515" s="55"/>
      <c r="C1515" s="55"/>
    </row>
    <row r="1516" spans="2:3" x14ac:dyDescent="0.25">
      <c r="B1516" s="55"/>
      <c r="C1516" s="55"/>
    </row>
    <row r="1517" spans="2:3" x14ac:dyDescent="0.25">
      <c r="B1517" s="55"/>
      <c r="C1517" s="55"/>
    </row>
    <row r="1518" spans="2:3" x14ac:dyDescent="0.25">
      <c r="B1518" s="55"/>
      <c r="C1518" s="55"/>
    </row>
    <row r="1519" spans="2:3" x14ac:dyDescent="0.25">
      <c r="B1519" s="55"/>
      <c r="C1519" s="55"/>
    </row>
    <row r="1520" spans="2:3" x14ac:dyDescent="0.25">
      <c r="B1520" s="55"/>
      <c r="C1520" s="55"/>
    </row>
    <row r="1521" spans="2:3" x14ac:dyDescent="0.25">
      <c r="B1521" s="55"/>
      <c r="C1521" s="55"/>
    </row>
    <row r="1522" spans="2:3" x14ac:dyDescent="0.25">
      <c r="B1522" s="55"/>
      <c r="C1522" s="55"/>
    </row>
    <row r="1523" spans="2:3" x14ac:dyDescent="0.25">
      <c r="B1523" s="55"/>
      <c r="C1523" s="55"/>
    </row>
    <row r="1524" spans="2:3" x14ac:dyDescent="0.25">
      <c r="B1524" s="55"/>
      <c r="C1524" s="55"/>
    </row>
    <row r="1525" spans="2:3" x14ac:dyDescent="0.25">
      <c r="B1525" s="55"/>
      <c r="C1525" s="55"/>
    </row>
    <row r="1526" spans="2:3" x14ac:dyDescent="0.25">
      <c r="B1526" s="55"/>
      <c r="C1526" s="55"/>
    </row>
    <row r="1527" spans="2:3" x14ac:dyDescent="0.25">
      <c r="B1527" s="55"/>
      <c r="C1527" s="55"/>
    </row>
    <row r="1528" spans="2:3" x14ac:dyDescent="0.25">
      <c r="B1528" s="55"/>
      <c r="C1528" s="55"/>
    </row>
    <row r="1529" spans="2:3" x14ac:dyDescent="0.25">
      <c r="B1529" s="55"/>
      <c r="C1529" s="55"/>
    </row>
    <row r="1530" spans="2:3" x14ac:dyDescent="0.25">
      <c r="B1530" s="55"/>
      <c r="C1530" s="55"/>
    </row>
    <row r="1531" spans="2:3" x14ac:dyDescent="0.25">
      <c r="B1531" s="55"/>
      <c r="C1531" s="55"/>
    </row>
    <row r="1532" spans="2:3" x14ac:dyDescent="0.25">
      <c r="B1532" s="55"/>
      <c r="C1532" s="55"/>
    </row>
    <row r="1533" spans="2:3" x14ac:dyDescent="0.25">
      <c r="B1533" s="55"/>
      <c r="C1533" s="55"/>
    </row>
    <row r="1534" spans="2:3" x14ac:dyDescent="0.25">
      <c r="B1534" s="55"/>
      <c r="C1534" s="55"/>
    </row>
    <row r="1535" spans="2:3" x14ac:dyDescent="0.25">
      <c r="B1535" s="55"/>
      <c r="C1535" s="55"/>
    </row>
    <row r="1536" spans="2:3" x14ac:dyDescent="0.25">
      <c r="B1536" s="55"/>
      <c r="C1536" s="55"/>
    </row>
    <row r="1537" spans="2:3" x14ac:dyDescent="0.25">
      <c r="B1537" s="55"/>
      <c r="C1537" s="55"/>
    </row>
    <row r="1538" spans="2:3" x14ac:dyDescent="0.25">
      <c r="B1538" s="55"/>
      <c r="C1538" s="55"/>
    </row>
    <row r="1539" spans="2:3" x14ac:dyDescent="0.25">
      <c r="B1539" s="55"/>
      <c r="C1539" s="55"/>
    </row>
    <row r="1540" spans="2:3" x14ac:dyDescent="0.25">
      <c r="B1540" s="55"/>
      <c r="C1540" s="55"/>
    </row>
    <row r="1541" spans="2:3" x14ac:dyDescent="0.25">
      <c r="B1541" s="55"/>
      <c r="C1541" s="55"/>
    </row>
    <row r="1542" spans="2:3" x14ac:dyDescent="0.25">
      <c r="B1542" s="55"/>
      <c r="C1542" s="55"/>
    </row>
    <row r="1543" spans="2:3" x14ac:dyDescent="0.25">
      <c r="B1543" s="55"/>
      <c r="C1543" s="55"/>
    </row>
    <row r="1544" spans="2:3" x14ac:dyDescent="0.25">
      <c r="B1544" s="55"/>
      <c r="C1544" s="55"/>
    </row>
    <row r="1545" spans="2:3" x14ac:dyDescent="0.25">
      <c r="B1545" s="55"/>
      <c r="C1545" s="55"/>
    </row>
    <row r="1546" spans="2:3" x14ac:dyDescent="0.25">
      <c r="B1546" s="55"/>
      <c r="C1546" s="55"/>
    </row>
    <row r="1547" spans="2:3" x14ac:dyDescent="0.25">
      <c r="B1547" s="55"/>
      <c r="C1547" s="55"/>
    </row>
    <row r="1548" spans="2:3" x14ac:dyDescent="0.25">
      <c r="B1548" s="55"/>
      <c r="C1548" s="55"/>
    </row>
    <row r="1549" spans="2:3" x14ac:dyDescent="0.25">
      <c r="B1549" s="55"/>
      <c r="C1549" s="55"/>
    </row>
    <row r="1550" spans="2:3" x14ac:dyDescent="0.25">
      <c r="B1550" s="55"/>
      <c r="C1550" s="55"/>
    </row>
    <row r="1551" spans="2:3" x14ac:dyDescent="0.25">
      <c r="B1551" s="55"/>
      <c r="C1551" s="55"/>
    </row>
    <row r="1552" spans="2:3" x14ac:dyDescent="0.25">
      <c r="B1552" s="55"/>
      <c r="C1552" s="55"/>
    </row>
    <row r="1553" spans="2:3" x14ac:dyDescent="0.25">
      <c r="B1553" s="55"/>
      <c r="C1553" s="55"/>
    </row>
    <row r="1554" spans="2:3" x14ac:dyDescent="0.25">
      <c r="B1554" s="55"/>
      <c r="C1554" s="55"/>
    </row>
    <row r="1555" spans="2:3" x14ac:dyDescent="0.25">
      <c r="B1555" s="55"/>
      <c r="C1555" s="55"/>
    </row>
    <row r="1556" spans="2:3" x14ac:dyDescent="0.25">
      <c r="B1556" s="55"/>
      <c r="C1556" s="55"/>
    </row>
    <row r="1557" spans="2:3" x14ac:dyDescent="0.25">
      <c r="B1557" s="55"/>
      <c r="C1557" s="55"/>
    </row>
    <row r="1558" spans="2:3" x14ac:dyDescent="0.25">
      <c r="B1558" s="55"/>
      <c r="C1558" s="55"/>
    </row>
    <row r="1559" spans="2:3" x14ac:dyDescent="0.25">
      <c r="B1559" s="55"/>
      <c r="C1559" s="55"/>
    </row>
    <row r="1560" spans="2:3" x14ac:dyDescent="0.25">
      <c r="B1560" s="55"/>
      <c r="C1560" s="55"/>
    </row>
    <row r="1561" spans="2:3" x14ac:dyDescent="0.25">
      <c r="B1561" s="55"/>
      <c r="C1561" s="55"/>
    </row>
    <row r="1562" spans="2:3" x14ac:dyDescent="0.25">
      <c r="B1562" s="55"/>
      <c r="C1562" s="55"/>
    </row>
    <row r="1563" spans="2:3" x14ac:dyDescent="0.25">
      <c r="B1563" s="55"/>
      <c r="C1563" s="55"/>
    </row>
    <row r="1564" spans="2:3" x14ac:dyDescent="0.25">
      <c r="B1564" s="55"/>
      <c r="C1564" s="55"/>
    </row>
    <row r="1565" spans="2:3" x14ac:dyDescent="0.25">
      <c r="B1565" s="55"/>
      <c r="C1565" s="55"/>
    </row>
    <row r="1566" spans="2:3" x14ac:dyDescent="0.25">
      <c r="B1566" s="55"/>
      <c r="C1566" s="55"/>
    </row>
    <row r="1567" spans="2:3" x14ac:dyDescent="0.25">
      <c r="B1567" s="55"/>
      <c r="C1567" s="55"/>
    </row>
    <row r="1568" spans="2:3" x14ac:dyDescent="0.25">
      <c r="B1568" s="55"/>
      <c r="C1568" s="55"/>
    </row>
    <row r="1569" spans="2:3" x14ac:dyDescent="0.25">
      <c r="B1569" s="55"/>
      <c r="C1569" s="55"/>
    </row>
    <row r="1570" spans="2:3" x14ac:dyDescent="0.25">
      <c r="B1570" s="55"/>
      <c r="C1570" s="55"/>
    </row>
    <row r="1571" spans="2:3" x14ac:dyDescent="0.25">
      <c r="B1571" s="55"/>
      <c r="C1571" s="55"/>
    </row>
    <row r="1572" spans="2:3" x14ac:dyDescent="0.25">
      <c r="B1572" s="55"/>
      <c r="C1572" s="55"/>
    </row>
    <row r="1573" spans="2:3" x14ac:dyDescent="0.25">
      <c r="B1573" s="55"/>
      <c r="C1573" s="55"/>
    </row>
    <row r="1574" spans="2:3" x14ac:dyDescent="0.25">
      <c r="B1574" s="55"/>
      <c r="C1574" s="55"/>
    </row>
    <row r="1575" spans="2:3" x14ac:dyDescent="0.25">
      <c r="B1575" s="55"/>
      <c r="C1575" s="55"/>
    </row>
    <row r="1576" spans="2:3" x14ac:dyDescent="0.25">
      <c r="B1576" s="55"/>
      <c r="C1576" s="55"/>
    </row>
    <row r="1577" spans="2:3" x14ac:dyDescent="0.25">
      <c r="B1577" s="55"/>
      <c r="C1577" s="55"/>
    </row>
    <row r="1578" spans="2:3" x14ac:dyDescent="0.25">
      <c r="B1578" s="55"/>
      <c r="C1578" s="55"/>
    </row>
    <row r="1579" spans="2:3" x14ac:dyDescent="0.25">
      <c r="B1579" s="55"/>
      <c r="C1579" s="55"/>
    </row>
    <row r="1580" spans="2:3" x14ac:dyDescent="0.25">
      <c r="B1580" s="55"/>
      <c r="C1580" s="55"/>
    </row>
    <row r="1581" spans="2:3" x14ac:dyDescent="0.25">
      <c r="B1581" s="55"/>
      <c r="C1581" s="55"/>
    </row>
    <row r="1582" spans="2:3" x14ac:dyDescent="0.25">
      <c r="B1582" s="55"/>
      <c r="C1582" s="55"/>
    </row>
    <row r="1583" spans="2:3" x14ac:dyDescent="0.25">
      <c r="B1583" s="55"/>
      <c r="C1583" s="55"/>
    </row>
    <row r="1584" spans="2:3" x14ac:dyDescent="0.25">
      <c r="B1584" s="55"/>
      <c r="C1584" s="55"/>
    </row>
    <row r="1585" spans="2:3" x14ac:dyDescent="0.25">
      <c r="B1585" s="55"/>
      <c r="C1585" s="55"/>
    </row>
    <row r="1586" spans="2:3" x14ac:dyDescent="0.25">
      <c r="B1586" s="55"/>
      <c r="C1586" s="55"/>
    </row>
    <row r="1587" spans="2:3" x14ac:dyDescent="0.25">
      <c r="B1587" s="55"/>
      <c r="C1587" s="55"/>
    </row>
    <row r="1588" spans="2:3" x14ac:dyDescent="0.25">
      <c r="B1588" s="55"/>
      <c r="C1588" s="55"/>
    </row>
    <row r="1589" spans="2:3" x14ac:dyDescent="0.25">
      <c r="B1589" s="55"/>
      <c r="C1589" s="55"/>
    </row>
    <row r="1590" spans="2:3" x14ac:dyDescent="0.25">
      <c r="B1590" s="55"/>
      <c r="C1590" s="55"/>
    </row>
    <row r="1591" spans="2:3" x14ac:dyDescent="0.25">
      <c r="B1591" s="55"/>
      <c r="C1591" s="55"/>
    </row>
    <row r="1592" spans="2:3" x14ac:dyDescent="0.25">
      <c r="B1592" s="55"/>
      <c r="C1592" s="55"/>
    </row>
    <row r="1593" spans="2:3" x14ac:dyDescent="0.25">
      <c r="B1593" s="55"/>
      <c r="C1593" s="55"/>
    </row>
    <row r="1594" spans="2:3" x14ac:dyDescent="0.25">
      <c r="B1594" s="55"/>
      <c r="C1594" s="55"/>
    </row>
    <row r="1595" spans="2:3" x14ac:dyDescent="0.25">
      <c r="B1595" s="55"/>
      <c r="C1595" s="55"/>
    </row>
    <row r="1596" spans="2:3" x14ac:dyDescent="0.25">
      <c r="B1596" s="55"/>
      <c r="C1596" s="55"/>
    </row>
    <row r="1597" spans="2:3" x14ac:dyDescent="0.25">
      <c r="B1597" s="55"/>
      <c r="C1597" s="55"/>
    </row>
    <row r="1598" spans="2:3" x14ac:dyDescent="0.25">
      <c r="B1598" s="55"/>
      <c r="C1598" s="55"/>
    </row>
    <row r="1599" spans="2:3" x14ac:dyDescent="0.25">
      <c r="B1599" s="55"/>
      <c r="C1599" s="55"/>
    </row>
    <row r="1600" spans="2:3" x14ac:dyDescent="0.25">
      <c r="B1600" s="55"/>
      <c r="C1600" s="55"/>
    </row>
    <row r="1601" spans="2:3" x14ac:dyDescent="0.25">
      <c r="B1601" s="55"/>
      <c r="C1601" s="55"/>
    </row>
    <row r="1602" spans="2:3" x14ac:dyDescent="0.25">
      <c r="B1602" s="55"/>
      <c r="C1602" s="55"/>
    </row>
    <row r="1603" spans="2:3" x14ac:dyDescent="0.25">
      <c r="B1603" s="55"/>
      <c r="C1603" s="55"/>
    </row>
    <row r="1604" spans="2:3" x14ac:dyDescent="0.25">
      <c r="B1604" s="55"/>
      <c r="C1604" s="55"/>
    </row>
    <row r="1605" spans="2:3" x14ac:dyDescent="0.25">
      <c r="B1605" s="55"/>
      <c r="C1605" s="55"/>
    </row>
    <row r="1606" spans="2:3" x14ac:dyDescent="0.25">
      <c r="B1606" s="55"/>
      <c r="C1606" s="55"/>
    </row>
    <row r="1607" spans="2:3" x14ac:dyDescent="0.25">
      <c r="B1607" s="55"/>
      <c r="C1607" s="55"/>
    </row>
    <row r="1608" spans="2:3" x14ac:dyDescent="0.25">
      <c r="B1608" s="55"/>
      <c r="C1608" s="55"/>
    </row>
    <row r="1609" spans="2:3" x14ac:dyDescent="0.25">
      <c r="B1609" s="55"/>
      <c r="C1609" s="55"/>
    </row>
    <row r="1610" spans="2:3" x14ac:dyDescent="0.25">
      <c r="B1610" s="55"/>
      <c r="C1610" s="55"/>
    </row>
    <row r="1611" spans="2:3" x14ac:dyDescent="0.25">
      <c r="B1611" s="55"/>
      <c r="C1611" s="55"/>
    </row>
    <row r="1612" spans="2:3" x14ac:dyDescent="0.25">
      <c r="B1612" s="55"/>
      <c r="C1612" s="55"/>
    </row>
    <row r="1613" spans="2:3" x14ac:dyDescent="0.25">
      <c r="B1613" s="55"/>
      <c r="C1613" s="55"/>
    </row>
    <row r="1614" spans="2:3" x14ac:dyDescent="0.25">
      <c r="B1614" s="55"/>
      <c r="C1614" s="55"/>
    </row>
    <row r="1615" spans="2:3" x14ac:dyDescent="0.25">
      <c r="B1615" s="55"/>
      <c r="C1615" s="55"/>
    </row>
    <row r="1616" spans="2:3" x14ac:dyDescent="0.25">
      <c r="B1616" s="55"/>
      <c r="C1616" s="55"/>
    </row>
    <row r="1617" spans="2:3" x14ac:dyDescent="0.25">
      <c r="B1617" s="55"/>
      <c r="C1617" s="55"/>
    </row>
    <row r="1618" spans="2:3" x14ac:dyDescent="0.25">
      <c r="B1618" s="55"/>
      <c r="C1618" s="55"/>
    </row>
    <row r="1619" spans="2:3" x14ac:dyDescent="0.25">
      <c r="B1619" s="55"/>
      <c r="C1619" s="55"/>
    </row>
    <row r="1620" spans="2:3" x14ac:dyDescent="0.25">
      <c r="B1620" s="55"/>
      <c r="C1620" s="55"/>
    </row>
    <row r="1621" spans="2:3" x14ac:dyDescent="0.25">
      <c r="B1621" s="55"/>
      <c r="C1621" s="55"/>
    </row>
    <row r="1622" spans="2:3" x14ac:dyDescent="0.25">
      <c r="B1622" s="55"/>
      <c r="C1622" s="55"/>
    </row>
    <row r="1623" spans="2:3" x14ac:dyDescent="0.25">
      <c r="B1623" s="55"/>
      <c r="C1623" s="55"/>
    </row>
    <row r="1624" spans="2:3" x14ac:dyDescent="0.25">
      <c r="B1624" s="55"/>
      <c r="C1624" s="55"/>
    </row>
    <row r="1625" spans="2:3" x14ac:dyDescent="0.25">
      <c r="B1625" s="55"/>
      <c r="C1625" s="55"/>
    </row>
    <row r="1626" spans="2:3" x14ac:dyDescent="0.25">
      <c r="B1626" s="55"/>
      <c r="C1626" s="55"/>
    </row>
    <row r="1627" spans="2:3" x14ac:dyDescent="0.25">
      <c r="B1627" s="55"/>
      <c r="C1627" s="55"/>
    </row>
    <row r="1628" spans="2:3" x14ac:dyDescent="0.25">
      <c r="B1628" s="55"/>
      <c r="C1628" s="55"/>
    </row>
    <row r="1629" spans="2:3" x14ac:dyDescent="0.25">
      <c r="B1629" s="55"/>
      <c r="C1629" s="55"/>
    </row>
    <row r="1630" spans="2:3" x14ac:dyDescent="0.25">
      <c r="B1630" s="55"/>
      <c r="C1630" s="55"/>
    </row>
    <row r="1631" spans="2:3" x14ac:dyDescent="0.25">
      <c r="B1631" s="55"/>
      <c r="C1631" s="55"/>
    </row>
    <row r="1632" spans="2:3" x14ac:dyDescent="0.25">
      <c r="B1632" s="55"/>
      <c r="C1632" s="55"/>
    </row>
    <row r="1633" spans="2:3" x14ac:dyDescent="0.25">
      <c r="B1633" s="55"/>
      <c r="C1633" s="55"/>
    </row>
    <row r="1634" spans="2:3" x14ac:dyDescent="0.25">
      <c r="B1634" s="55"/>
      <c r="C1634" s="55"/>
    </row>
    <row r="1635" spans="2:3" x14ac:dyDescent="0.25">
      <c r="B1635" s="55"/>
      <c r="C1635" s="55"/>
    </row>
    <row r="1636" spans="2:3" x14ac:dyDescent="0.25">
      <c r="B1636" s="55"/>
      <c r="C1636" s="55"/>
    </row>
    <row r="1637" spans="2:3" x14ac:dyDescent="0.25">
      <c r="B1637" s="55"/>
      <c r="C1637" s="55"/>
    </row>
    <row r="1638" spans="2:3" x14ac:dyDescent="0.25">
      <c r="B1638" s="55"/>
      <c r="C1638" s="55"/>
    </row>
    <row r="1639" spans="2:3" x14ac:dyDescent="0.25">
      <c r="B1639" s="55"/>
      <c r="C1639" s="55"/>
    </row>
    <row r="1640" spans="2:3" x14ac:dyDescent="0.25">
      <c r="B1640" s="55"/>
      <c r="C1640" s="55"/>
    </row>
    <row r="1641" spans="2:3" x14ac:dyDescent="0.25">
      <c r="B1641" s="55"/>
      <c r="C1641" s="55"/>
    </row>
    <row r="1642" spans="2:3" x14ac:dyDescent="0.25">
      <c r="B1642" s="55"/>
      <c r="C1642" s="55"/>
    </row>
    <row r="1643" spans="2:3" x14ac:dyDescent="0.25">
      <c r="B1643" s="55"/>
      <c r="C1643" s="55"/>
    </row>
    <row r="1644" spans="2:3" x14ac:dyDescent="0.25">
      <c r="B1644" s="55"/>
      <c r="C1644" s="55"/>
    </row>
    <row r="1645" spans="2:3" x14ac:dyDescent="0.25">
      <c r="B1645" s="55"/>
      <c r="C1645" s="55"/>
    </row>
    <row r="1646" spans="2:3" x14ac:dyDescent="0.25">
      <c r="B1646" s="55"/>
      <c r="C1646" s="55"/>
    </row>
    <row r="1647" spans="2:3" x14ac:dyDescent="0.25">
      <c r="B1647" s="55"/>
      <c r="C1647" s="55"/>
    </row>
    <row r="1648" spans="2:3" x14ac:dyDescent="0.25">
      <c r="B1648" s="55"/>
      <c r="C1648" s="55"/>
    </row>
    <row r="1649" spans="2:3" x14ac:dyDescent="0.25">
      <c r="B1649" s="55"/>
      <c r="C1649" s="55"/>
    </row>
    <row r="1650" spans="2:3" x14ac:dyDescent="0.25">
      <c r="B1650" s="55"/>
      <c r="C1650" s="55"/>
    </row>
    <row r="1651" spans="2:3" x14ac:dyDescent="0.25">
      <c r="B1651" s="55"/>
      <c r="C1651" s="55"/>
    </row>
    <row r="1652" spans="2:3" x14ac:dyDescent="0.25">
      <c r="B1652" s="55"/>
      <c r="C1652" s="55"/>
    </row>
    <row r="1653" spans="2:3" x14ac:dyDescent="0.25">
      <c r="B1653" s="55"/>
      <c r="C1653" s="55"/>
    </row>
    <row r="1654" spans="2:3" x14ac:dyDescent="0.25">
      <c r="B1654" s="55"/>
      <c r="C1654" s="55"/>
    </row>
    <row r="1655" spans="2:3" x14ac:dyDescent="0.25">
      <c r="B1655" s="55"/>
      <c r="C1655" s="55"/>
    </row>
    <row r="1656" spans="2:3" x14ac:dyDescent="0.25">
      <c r="B1656" s="55"/>
      <c r="C1656" s="55"/>
    </row>
    <row r="1657" spans="2:3" x14ac:dyDescent="0.25">
      <c r="B1657" s="55"/>
      <c r="C1657" s="55"/>
    </row>
    <row r="1658" spans="2:3" x14ac:dyDescent="0.25">
      <c r="B1658" s="55"/>
      <c r="C1658" s="55"/>
    </row>
    <row r="1659" spans="2:3" x14ac:dyDescent="0.25">
      <c r="B1659" s="55"/>
      <c r="C1659" s="55"/>
    </row>
    <row r="1660" spans="2:3" x14ac:dyDescent="0.25">
      <c r="B1660" s="55"/>
      <c r="C1660" s="55"/>
    </row>
    <row r="1661" spans="2:3" x14ac:dyDescent="0.25">
      <c r="B1661" s="55"/>
      <c r="C1661" s="55"/>
    </row>
    <row r="1662" spans="2:3" x14ac:dyDescent="0.25">
      <c r="B1662" s="55"/>
      <c r="C1662" s="55"/>
    </row>
    <row r="1663" spans="2:3" x14ac:dyDescent="0.25">
      <c r="B1663" s="55"/>
      <c r="C1663" s="55"/>
    </row>
    <row r="1664" spans="2:3" x14ac:dyDescent="0.25">
      <c r="B1664" s="55"/>
      <c r="C1664" s="55"/>
    </row>
    <row r="1665" spans="2:3" x14ac:dyDescent="0.25">
      <c r="B1665" s="55"/>
      <c r="C1665" s="55"/>
    </row>
    <row r="1666" spans="2:3" x14ac:dyDescent="0.25">
      <c r="B1666" s="55"/>
      <c r="C1666" s="55"/>
    </row>
    <row r="1667" spans="2:3" x14ac:dyDescent="0.25">
      <c r="B1667" s="55"/>
      <c r="C1667" s="55"/>
    </row>
    <row r="1668" spans="2:3" x14ac:dyDescent="0.25">
      <c r="B1668" s="55"/>
      <c r="C1668" s="55"/>
    </row>
    <row r="1669" spans="2:3" x14ac:dyDescent="0.25">
      <c r="B1669" s="55"/>
      <c r="C1669" s="55"/>
    </row>
    <row r="1670" spans="2:3" x14ac:dyDescent="0.25">
      <c r="B1670" s="55"/>
      <c r="C1670" s="55"/>
    </row>
    <row r="1671" spans="2:3" x14ac:dyDescent="0.25">
      <c r="B1671" s="55"/>
      <c r="C1671" s="55"/>
    </row>
    <row r="1672" spans="2:3" x14ac:dyDescent="0.25">
      <c r="B1672" s="55"/>
      <c r="C1672" s="55"/>
    </row>
    <row r="1673" spans="2:3" x14ac:dyDescent="0.25">
      <c r="B1673" s="55"/>
      <c r="C1673" s="55"/>
    </row>
    <row r="1674" spans="2:3" x14ac:dyDescent="0.25">
      <c r="B1674" s="55"/>
      <c r="C1674" s="55"/>
    </row>
    <row r="1675" spans="2:3" x14ac:dyDescent="0.25">
      <c r="B1675" s="55"/>
      <c r="C1675" s="55"/>
    </row>
    <row r="1676" spans="2:3" x14ac:dyDescent="0.25">
      <c r="B1676" s="55"/>
      <c r="C1676" s="55"/>
    </row>
    <row r="1677" spans="2:3" x14ac:dyDescent="0.25">
      <c r="B1677" s="55"/>
      <c r="C1677" s="55"/>
    </row>
    <row r="1678" spans="2:3" x14ac:dyDescent="0.25">
      <c r="B1678" s="55"/>
      <c r="C1678" s="55"/>
    </row>
    <row r="1679" spans="2:3" x14ac:dyDescent="0.25">
      <c r="B1679" s="55"/>
      <c r="C1679" s="55"/>
    </row>
    <row r="1680" spans="2:3" x14ac:dyDescent="0.25">
      <c r="B1680" s="55"/>
      <c r="C1680" s="55"/>
    </row>
    <row r="1681" spans="2:3" x14ac:dyDescent="0.25">
      <c r="B1681" s="55"/>
      <c r="C1681" s="55"/>
    </row>
    <row r="1682" spans="2:3" x14ac:dyDescent="0.25">
      <c r="B1682" s="55"/>
      <c r="C1682" s="55"/>
    </row>
    <row r="1683" spans="2:3" x14ac:dyDescent="0.25">
      <c r="B1683" s="55"/>
      <c r="C1683" s="55"/>
    </row>
    <row r="1684" spans="2:3" x14ac:dyDescent="0.25">
      <c r="B1684" s="55"/>
      <c r="C1684" s="55"/>
    </row>
    <row r="1685" spans="2:3" x14ac:dyDescent="0.25">
      <c r="B1685" s="55"/>
      <c r="C1685" s="55"/>
    </row>
    <row r="1686" spans="2:3" x14ac:dyDescent="0.25">
      <c r="B1686" s="55"/>
      <c r="C1686" s="55"/>
    </row>
    <row r="1687" spans="2:3" x14ac:dyDescent="0.25">
      <c r="B1687" s="55"/>
      <c r="C1687" s="55"/>
    </row>
    <row r="1688" spans="2:3" x14ac:dyDescent="0.25">
      <c r="B1688" s="55"/>
      <c r="C1688" s="55"/>
    </row>
    <row r="1689" spans="2:3" x14ac:dyDescent="0.25">
      <c r="B1689" s="55"/>
      <c r="C1689" s="55"/>
    </row>
    <row r="1690" spans="2:3" x14ac:dyDescent="0.25">
      <c r="B1690" s="55"/>
      <c r="C1690" s="55"/>
    </row>
    <row r="1691" spans="2:3" x14ac:dyDescent="0.25">
      <c r="B1691" s="55"/>
      <c r="C1691" s="55"/>
    </row>
    <row r="1692" spans="2:3" x14ac:dyDescent="0.25">
      <c r="B1692" s="55"/>
      <c r="C1692" s="55"/>
    </row>
    <row r="1693" spans="2:3" x14ac:dyDescent="0.25">
      <c r="B1693" s="55"/>
      <c r="C1693" s="55"/>
    </row>
    <row r="1694" spans="2:3" x14ac:dyDescent="0.25">
      <c r="B1694" s="55"/>
      <c r="C1694" s="55"/>
    </row>
    <row r="1695" spans="2:3" x14ac:dyDescent="0.25">
      <c r="B1695" s="55"/>
      <c r="C1695" s="55"/>
    </row>
    <row r="1696" spans="2:3" x14ac:dyDescent="0.25">
      <c r="B1696" s="55"/>
      <c r="C1696" s="55"/>
    </row>
    <row r="1697" spans="2:3" x14ac:dyDescent="0.25">
      <c r="B1697" s="55"/>
      <c r="C1697" s="55"/>
    </row>
    <row r="1698" spans="2:3" x14ac:dyDescent="0.25">
      <c r="B1698" s="55"/>
      <c r="C1698" s="55"/>
    </row>
    <row r="1699" spans="2:3" x14ac:dyDescent="0.25">
      <c r="B1699" s="55"/>
      <c r="C1699" s="55"/>
    </row>
    <row r="1700" spans="2:3" x14ac:dyDescent="0.25">
      <c r="B1700" s="55"/>
      <c r="C1700" s="55"/>
    </row>
    <row r="1701" spans="2:3" x14ac:dyDescent="0.25">
      <c r="B1701" s="55"/>
      <c r="C1701" s="55"/>
    </row>
    <row r="1702" spans="2:3" x14ac:dyDescent="0.25">
      <c r="B1702" s="55"/>
      <c r="C1702" s="55"/>
    </row>
    <row r="1703" spans="2:3" x14ac:dyDescent="0.25">
      <c r="B1703" s="55"/>
      <c r="C1703" s="55"/>
    </row>
    <row r="1704" spans="2:3" x14ac:dyDescent="0.25">
      <c r="B1704" s="55"/>
      <c r="C1704" s="55"/>
    </row>
    <row r="1705" spans="2:3" x14ac:dyDescent="0.25">
      <c r="B1705" s="55"/>
      <c r="C1705" s="55"/>
    </row>
    <row r="1706" spans="2:3" x14ac:dyDescent="0.25">
      <c r="B1706" s="55"/>
      <c r="C1706" s="55"/>
    </row>
    <row r="1707" spans="2:3" x14ac:dyDescent="0.25">
      <c r="B1707" s="55"/>
      <c r="C1707" s="55"/>
    </row>
    <row r="1708" spans="2:3" x14ac:dyDescent="0.25">
      <c r="B1708" s="55"/>
      <c r="C1708" s="55"/>
    </row>
    <row r="1709" spans="2:3" x14ac:dyDescent="0.25">
      <c r="B1709" s="55"/>
      <c r="C1709" s="55"/>
    </row>
    <row r="1710" spans="2:3" x14ac:dyDescent="0.25">
      <c r="B1710" s="55"/>
      <c r="C1710" s="55"/>
    </row>
    <row r="1711" spans="2:3" x14ac:dyDescent="0.25">
      <c r="B1711" s="55"/>
      <c r="C1711" s="55"/>
    </row>
    <row r="1712" spans="2:3" x14ac:dyDescent="0.25">
      <c r="B1712" s="55"/>
      <c r="C1712" s="55"/>
    </row>
    <row r="1713" spans="2:3" x14ac:dyDescent="0.25">
      <c r="B1713" s="55"/>
      <c r="C1713" s="55"/>
    </row>
    <row r="1714" spans="2:3" x14ac:dyDescent="0.25">
      <c r="B1714" s="55"/>
      <c r="C1714" s="55"/>
    </row>
    <row r="1715" spans="2:3" x14ac:dyDescent="0.25">
      <c r="B1715" s="55"/>
      <c r="C1715" s="55"/>
    </row>
    <row r="1716" spans="2:3" x14ac:dyDescent="0.25">
      <c r="B1716" s="55"/>
      <c r="C1716" s="55"/>
    </row>
    <row r="1717" spans="2:3" x14ac:dyDescent="0.25">
      <c r="B1717" s="55"/>
      <c r="C1717" s="55"/>
    </row>
    <row r="1718" spans="2:3" x14ac:dyDescent="0.25">
      <c r="B1718" s="55"/>
      <c r="C1718" s="55"/>
    </row>
    <row r="1719" spans="2:3" x14ac:dyDescent="0.25">
      <c r="B1719" s="55"/>
      <c r="C1719" s="55"/>
    </row>
    <row r="1720" spans="2:3" x14ac:dyDescent="0.25">
      <c r="B1720" s="55"/>
      <c r="C1720" s="55"/>
    </row>
    <row r="1721" spans="2:3" x14ac:dyDescent="0.25">
      <c r="B1721" s="55"/>
      <c r="C1721" s="55"/>
    </row>
    <row r="1722" spans="2:3" x14ac:dyDescent="0.25">
      <c r="B1722" s="55"/>
      <c r="C1722" s="55"/>
    </row>
    <row r="1723" spans="2:3" x14ac:dyDescent="0.25">
      <c r="B1723" s="55"/>
      <c r="C1723" s="55"/>
    </row>
    <row r="1724" spans="2:3" x14ac:dyDescent="0.25">
      <c r="B1724" s="55"/>
      <c r="C1724" s="55"/>
    </row>
    <row r="1725" spans="2:3" x14ac:dyDescent="0.25">
      <c r="B1725" s="55"/>
      <c r="C1725" s="55"/>
    </row>
    <row r="1726" spans="2:3" x14ac:dyDescent="0.25">
      <c r="B1726" s="55"/>
      <c r="C1726" s="55"/>
    </row>
    <row r="1727" spans="2:3" x14ac:dyDescent="0.25">
      <c r="B1727" s="55"/>
      <c r="C1727" s="55"/>
    </row>
    <row r="1728" spans="2:3" x14ac:dyDescent="0.25">
      <c r="B1728" s="55"/>
      <c r="C1728" s="55"/>
    </row>
    <row r="1729" spans="2:3" x14ac:dyDescent="0.25">
      <c r="B1729" s="55"/>
      <c r="C1729" s="55"/>
    </row>
    <row r="1730" spans="2:3" x14ac:dyDescent="0.25">
      <c r="B1730" s="55"/>
      <c r="C1730" s="55"/>
    </row>
    <row r="1731" spans="2:3" x14ac:dyDescent="0.25">
      <c r="B1731" s="55"/>
      <c r="C1731" s="55"/>
    </row>
    <row r="1732" spans="2:3" x14ac:dyDescent="0.25">
      <c r="B1732" s="55"/>
      <c r="C1732" s="55"/>
    </row>
    <row r="1733" spans="2:3" x14ac:dyDescent="0.25">
      <c r="B1733" s="55"/>
      <c r="C1733" s="55"/>
    </row>
    <row r="1734" spans="2:3" x14ac:dyDescent="0.25">
      <c r="B1734" s="55"/>
      <c r="C1734" s="55"/>
    </row>
    <row r="1735" spans="2:3" x14ac:dyDescent="0.25">
      <c r="B1735" s="55"/>
      <c r="C1735" s="55"/>
    </row>
    <row r="1736" spans="2:3" x14ac:dyDescent="0.25">
      <c r="B1736" s="55"/>
      <c r="C1736" s="55"/>
    </row>
    <row r="1737" spans="2:3" x14ac:dyDescent="0.25">
      <c r="B1737" s="55"/>
      <c r="C1737" s="55"/>
    </row>
    <row r="1738" spans="2:3" x14ac:dyDescent="0.25">
      <c r="B1738" s="55"/>
      <c r="C1738" s="55"/>
    </row>
    <row r="1739" spans="2:3" x14ac:dyDescent="0.25">
      <c r="B1739" s="55"/>
      <c r="C1739" s="55"/>
    </row>
    <row r="1740" spans="2:3" x14ac:dyDescent="0.25">
      <c r="B1740" s="55"/>
      <c r="C1740" s="55"/>
    </row>
    <row r="1741" spans="2:3" x14ac:dyDescent="0.25">
      <c r="B1741" s="55"/>
      <c r="C1741" s="55"/>
    </row>
    <row r="1742" spans="2:3" x14ac:dyDescent="0.25">
      <c r="B1742" s="55"/>
      <c r="C1742" s="55"/>
    </row>
    <row r="1743" spans="2:3" x14ac:dyDescent="0.25">
      <c r="B1743" s="55"/>
      <c r="C1743" s="55"/>
    </row>
    <row r="1744" spans="2:3" x14ac:dyDescent="0.25">
      <c r="B1744" s="55"/>
      <c r="C1744" s="55"/>
    </row>
    <row r="1745" spans="2:3" x14ac:dyDescent="0.25">
      <c r="B1745" s="55"/>
      <c r="C1745" s="55"/>
    </row>
    <row r="1746" spans="2:3" x14ac:dyDescent="0.25">
      <c r="B1746" s="55"/>
      <c r="C1746" s="55"/>
    </row>
    <row r="1747" spans="2:3" x14ac:dyDescent="0.25">
      <c r="B1747" s="55"/>
      <c r="C1747" s="55"/>
    </row>
    <row r="1748" spans="2:3" x14ac:dyDescent="0.25">
      <c r="B1748" s="55"/>
      <c r="C1748" s="55"/>
    </row>
    <row r="1749" spans="2:3" x14ac:dyDescent="0.25">
      <c r="B1749" s="55"/>
      <c r="C1749" s="55"/>
    </row>
    <row r="1750" spans="2:3" x14ac:dyDescent="0.25">
      <c r="B1750" s="55"/>
      <c r="C1750" s="55"/>
    </row>
    <row r="1751" spans="2:3" x14ac:dyDescent="0.25">
      <c r="B1751" s="55"/>
      <c r="C1751" s="55"/>
    </row>
    <row r="1752" spans="2:3" x14ac:dyDescent="0.25">
      <c r="B1752" s="55"/>
      <c r="C1752" s="55"/>
    </row>
    <row r="1753" spans="2:3" x14ac:dyDescent="0.25">
      <c r="B1753" s="55"/>
      <c r="C1753" s="55"/>
    </row>
    <row r="1754" spans="2:3" x14ac:dyDescent="0.25">
      <c r="B1754" s="55"/>
      <c r="C1754" s="55"/>
    </row>
    <row r="1755" spans="2:3" x14ac:dyDescent="0.25">
      <c r="B1755" s="55"/>
      <c r="C1755" s="55"/>
    </row>
    <row r="1756" spans="2:3" x14ac:dyDescent="0.25">
      <c r="B1756" s="55"/>
      <c r="C1756" s="55"/>
    </row>
    <row r="1757" spans="2:3" x14ac:dyDescent="0.25">
      <c r="B1757" s="55"/>
      <c r="C1757" s="55"/>
    </row>
    <row r="1758" spans="2:3" x14ac:dyDescent="0.25">
      <c r="B1758" s="55"/>
      <c r="C1758" s="55"/>
    </row>
    <row r="1759" spans="2:3" x14ac:dyDescent="0.25">
      <c r="B1759" s="55"/>
      <c r="C1759" s="55"/>
    </row>
    <row r="1760" spans="2:3" x14ac:dyDescent="0.25">
      <c r="B1760" s="55"/>
      <c r="C1760" s="55"/>
    </row>
    <row r="1761" spans="2:3" x14ac:dyDescent="0.25">
      <c r="B1761" s="55"/>
      <c r="C1761" s="55"/>
    </row>
    <row r="1762" spans="2:3" x14ac:dyDescent="0.25">
      <c r="B1762" s="55"/>
      <c r="C1762" s="55"/>
    </row>
    <row r="1763" spans="2:3" x14ac:dyDescent="0.25">
      <c r="B1763" s="55"/>
      <c r="C1763" s="55"/>
    </row>
    <row r="1764" spans="2:3" x14ac:dyDescent="0.25">
      <c r="B1764" s="55"/>
      <c r="C1764" s="55"/>
    </row>
    <row r="1765" spans="2:3" x14ac:dyDescent="0.25">
      <c r="B1765" s="55"/>
      <c r="C1765" s="55"/>
    </row>
    <row r="1766" spans="2:3" x14ac:dyDescent="0.25">
      <c r="B1766" s="55"/>
      <c r="C1766" s="55"/>
    </row>
    <row r="1767" spans="2:3" x14ac:dyDescent="0.25">
      <c r="B1767" s="55"/>
      <c r="C1767" s="55"/>
    </row>
    <row r="1768" spans="2:3" x14ac:dyDescent="0.25">
      <c r="B1768" s="55"/>
      <c r="C1768" s="55"/>
    </row>
    <row r="1769" spans="2:3" x14ac:dyDescent="0.25">
      <c r="B1769" s="55"/>
      <c r="C1769" s="55"/>
    </row>
    <row r="1770" spans="2:3" x14ac:dyDescent="0.25">
      <c r="B1770" s="55"/>
      <c r="C1770" s="55"/>
    </row>
    <row r="1771" spans="2:3" x14ac:dyDescent="0.25">
      <c r="B1771" s="55"/>
      <c r="C1771" s="55"/>
    </row>
    <row r="1772" spans="2:3" x14ac:dyDescent="0.25">
      <c r="B1772" s="55"/>
      <c r="C1772" s="55"/>
    </row>
    <row r="1773" spans="2:3" x14ac:dyDescent="0.25">
      <c r="B1773" s="55"/>
      <c r="C1773" s="55"/>
    </row>
    <row r="1774" spans="2:3" x14ac:dyDescent="0.25">
      <c r="B1774" s="55"/>
      <c r="C1774" s="55"/>
    </row>
    <row r="1775" spans="2:3" x14ac:dyDescent="0.25">
      <c r="B1775" s="55"/>
      <c r="C1775" s="55"/>
    </row>
    <row r="1776" spans="2:3" x14ac:dyDescent="0.25">
      <c r="B1776" s="55"/>
      <c r="C1776" s="55"/>
    </row>
    <row r="1777" spans="2:3" x14ac:dyDescent="0.25">
      <c r="B1777" s="55"/>
      <c r="C1777" s="55"/>
    </row>
    <row r="1778" spans="2:3" x14ac:dyDescent="0.25">
      <c r="B1778" s="55"/>
      <c r="C1778" s="55"/>
    </row>
    <row r="1779" spans="2:3" x14ac:dyDescent="0.25">
      <c r="B1779" s="55"/>
      <c r="C1779" s="55"/>
    </row>
    <row r="1780" spans="2:3" x14ac:dyDescent="0.25">
      <c r="B1780" s="55"/>
      <c r="C1780" s="55"/>
    </row>
    <row r="1781" spans="2:3" x14ac:dyDescent="0.25">
      <c r="B1781" s="55"/>
      <c r="C1781" s="55"/>
    </row>
    <row r="1782" spans="2:3" x14ac:dyDescent="0.25">
      <c r="B1782" s="55"/>
      <c r="C1782" s="55"/>
    </row>
    <row r="1783" spans="2:3" x14ac:dyDescent="0.25">
      <c r="B1783" s="55"/>
      <c r="C1783" s="55"/>
    </row>
    <row r="1784" spans="2:3" x14ac:dyDescent="0.25">
      <c r="B1784" s="55"/>
      <c r="C1784" s="55"/>
    </row>
    <row r="1785" spans="2:3" x14ac:dyDescent="0.25">
      <c r="B1785" s="55"/>
      <c r="C1785" s="55"/>
    </row>
    <row r="1786" spans="2:3" x14ac:dyDescent="0.25">
      <c r="B1786" s="55"/>
      <c r="C1786" s="55"/>
    </row>
    <row r="1787" spans="2:3" x14ac:dyDescent="0.25">
      <c r="B1787" s="55"/>
      <c r="C1787" s="55"/>
    </row>
    <row r="1788" spans="2:3" x14ac:dyDescent="0.25">
      <c r="B1788" s="55"/>
      <c r="C1788" s="55"/>
    </row>
    <row r="1789" spans="2:3" x14ac:dyDescent="0.25">
      <c r="B1789" s="55"/>
      <c r="C1789" s="55"/>
    </row>
    <row r="1790" spans="2:3" x14ac:dyDescent="0.25">
      <c r="B1790" s="55"/>
      <c r="C1790" s="55"/>
    </row>
    <row r="1791" spans="2:3" x14ac:dyDescent="0.25">
      <c r="B1791" s="55"/>
      <c r="C1791" s="55"/>
    </row>
    <row r="1792" spans="2:3" x14ac:dyDescent="0.25">
      <c r="B1792" s="55"/>
      <c r="C1792" s="55"/>
    </row>
    <row r="1793" spans="2:3" x14ac:dyDescent="0.25">
      <c r="B1793" s="55"/>
      <c r="C1793" s="55"/>
    </row>
    <row r="1794" spans="2:3" x14ac:dyDescent="0.25">
      <c r="B1794" s="55"/>
      <c r="C1794" s="55"/>
    </row>
    <row r="1795" spans="2:3" x14ac:dyDescent="0.25">
      <c r="B1795" s="55"/>
      <c r="C1795" s="55"/>
    </row>
    <row r="1796" spans="2:3" x14ac:dyDescent="0.25">
      <c r="B1796" s="55"/>
      <c r="C1796" s="55"/>
    </row>
    <row r="1797" spans="2:3" x14ac:dyDescent="0.25">
      <c r="B1797" s="55"/>
      <c r="C1797" s="55"/>
    </row>
    <row r="1798" spans="2:3" x14ac:dyDescent="0.25">
      <c r="B1798" s="55"/>
      <c r="C1798" s="55"/>
    </row>
    <row r="1799" spans="2:3" x14ac:dyDescent="0.25">
      <c r="B1799" s="55"/>
      <c r="C1799" s="55"/>
    </row>
    <row r="1800" spans="2:3" x14ac:dyDescent="0.25">
      <c r="B1800" s="55"/>
      <c r="C1800" s="55"/>
    </row>
    <row r="1801" spans="2:3" x14ac:dyDescent="0.25">
      <c r="B1801" s="55"/>
      <c r="C1801" s="55"/>
    </row>
    <row r="1802" spans="2:3" x14ac:dyDescent="0.25">
      <c r="B1802" s="55"/>
      <c r="C1802" s="55"/>
    </row>
    <row r="1803" spans="2:3" x14ac:dyDescent="0.25">
      <c r="B1803" s="55"/>
      <c r="C1803" s="55"/>
    </row>
    <row r="1804" spans="2:3" x14ac:dyDescent="0.25">
      <c r="B1804" s="55"/>
      <c r="C1804" s="55"/>
    </row>
    <row r="1805" spans="2:3" x14ac:dyDescent="0.25">
      <c r="B1805" s="55"/>
      <c r="C1805" s="55"/>
    </row>
    <row r="1806" spans="2:3" x14ac:dyDescent="0.25">
      <c r="B1806" s="55"/>
      <c r="C1806" s="55"/>
    </row>
    <row r="1807" spans="2:3" x14ac:dyDescent="0.25">
      <c r="B1807" s="55"/>
      <c r="C1807" s="55"/>
    </row>
    <row r="1808" spans="2:3" x14ac:dyDescent="0.25">
      <c r="B1808" s="55"/>
      <c r="C1808" s="55"/>
    </row>
    <row r="1809" spans="2:3" x14ac:dyDescent="0.25">
      <c r="B1809" s="55"/>
      <c r="C1809" s="55"/>
    </row>
    <row r="1810" spans="2:3" x14ac:dyDescent="0.25">
      <c r="B1810" s="55"/>
      <c r="C1810" s="55"/>
    </row>
    <row r="1811" spans="2:3" x14ac:dyDescent="0.25">
      <c r="B1811" s="55"/>
      <c r="C1811" s="55"/>
    </row>
    <row r="1812" spans="2:3" x14ac:dyDescent="0.25">
      <c r="B1812" s="55"/>
      <c r="C1812" s="55"/>
    </row>
    <row r="1813" spans="2:3" x14ac:dyDescent="0.25">
      <c r="B1813" s="55"/>
      <c r="C1813" s="55"/>
    </row>
    <row r="1814" spans="2:3" x14ac:dyDescent="0.25">
      <c r="B1814" s="55"/>
      <c r="C1814" s="55"/>
    </row>
    <row r="1815" spans="2:3" x14ac:dyDescent="0.25">
      <c r="B1815" s="55"/>
      <c r="C1815" s="55"/>
    </row>
    <row r="1816" spans="2:3" x14ac:dyDescent="0.25">
      <c r="B1816" s="55"/>
      <c r="C1816" s="55"/>
    </row>
    <row r="1817" spans="2:3" x14ac:dyDescent="0.25">
      <c r="B1817" s="55"/>
      <c r="C1817" s="55"/>
    </row>
    <row r="1818" spans="2:3" x14ac:dyDescent="0.25">
      <c r="B1818" s="55"/>
      <c r="C1818" s="55"/>
    </row>
    <row r="1819" spans="2:3" x14ac:dyDescent="0.25">
      <c r="B1819" s="55"/>
      <c r="C1819" s="55"/>
    </row>
    <row r="1820" spans="2:3" x14ac:dyDescent="0.25">
      <c r="B1820" s="55"/>
      <c r="C1820" s="55"/>
    </row>
    <row r="1821" spans="2:3" x14ac:dyDescent="0.25">
      <c r="B1821" s="55"/>
      <c r="C1821" s="55"/>
    </row>
    <row r="1822" spans="2:3" x14ac:dyDescent="0.25">
      <c r="B1822" s="55"/>
      <c r="C1822" s="55"/>
    </row>
    <row r="1823" spans="2:3" x14ac:dyDescent="0.25">
      <c r="B1823" s="55"/>
      <c r="C1823" s="55"/>
    </row>
    <row r="1824" spans="2:3" x14ac:dyDescent="0.25">
      <c r="B1824" s="55"/>
      <c r="C1824" s="55"/>
    </row>
    <row r="1825" spans="2:3" x14ac:dyDescent="0.25">
      <c r="B1825" s="55"/>
      <c r="C1825" s="55"/>
    </row>
    <row r="1826" spans="2:3" x14ac:dyDescent="0.25">
      <c r="B1826" s="55"/>
      <c r="C1826" s="55"/>
    </row>
    <row r="1827" spans="2:3" x14ac:dyDescent="0.25">
      <c r="B1827" s="55"/>
      <c r="C1827" s="55"/>
    </row>
    <row r="1828" spans="2:3" x14ac:dyDescent="0.25">
      <c r="B1828" s="55"/>
      <c r="C1828" s="55"/>
    </row>
    <row r="1829" spans="2:3" x14ac:dyDescent="0.25">
      <c r="B1829" s="55"/>
      <c r="C1829" s="55"/>
    </row>
    <row r="1830" spans="2:3" x14ac:dyDescent="0.25">
      <c r="B1830" s="55"/>
      <c r="C1830" s="55"/>
    </row>
    <row r="1831" spans="2:3" x14ac:dyDescent="0.25">
      <c r="B1831" s="55"/>
      <c r="C1831" s="55"/>
    </row>
    <row r="1832" spans="2:3" x14ac:dyDescent="0.25">
      <c r="B1832" s="55"/>
      <c r="C1832" s="55"/>
    </row>
    <row r="1833" spans="2:3" x14ac:dyDescent="0.25">
      <c r="B1833" s="55"/>
      <c r="C1833" s="55"/>
    </row>
    <row r="1834" spans="2:3" x14ac:dyDescent="0.25">
      <c r="B1834" s="55"/>
      <c r="C1834" s="55"/>
    </row>
    <row r="1835" spans="2:3" x14ac:dyDescent="0.25">
      <c r="B1835" s="55"/>
      <c r="C1835" s="55"/>
    </row>
    <row r="1836" spans="2:3" x14ac:dyDescent="0.25">
      <c r="B1836" s="55"/>
      <c r="C1836" s="55"/>
    </row>
    <row r="1837" spans="2:3" x14ac:dyDescent="0.25">
      <c r="B1837" s="55"/>
      <c r="C1837" s="55"/>
    </row>
    <row r="1838" spans="2:3" x14ac:dyDescent="0.25">
      <c r="B1838" s="55"/>
      <c r="C1838" s="55"/>
    </row>
    <row r="1839" spans="2:3" x14ac:dyDescent="0.25">
      <c r="B1839" s="55"/>
      <c r="C1839" s="55"/>
    </row>
    <row r="1840" spans="2:3" x14ac:dyDescent="0.25">
      <c r="B1840" s="55"/>
      <c r="C1840" s="55"/>
    </row>
    <row r="1841" spans="2:3" x14ac:dyDescent="0.25">
      <c r="B1841" s="55"/>
      <c r="C1841" s="55"/>
    </row>
    <row r="1842" spans="2:3" x14ac:dyDescent="0.25">
      <c r="B1842" s="55"/>
      <c r="C1842" s="55"/>
    </row>
    <row r="1843" spans="2:3" x14ac:dyDescent="0.25">
      <c r="B1843" s="55"/>
      <c r="C1843" s="55"/>
    </row>
    <row r="1844" spans="2:3" x14ac:dyDescent="0.25">
      <c r="B1844" s="55"/>
      <c r="C1844" s="55"/>
    </row>
    <row r="1845" spans="2:3" x14ac:dyDescent="0.25">
      <c r="B1845" s="55"/>
      <c r="C1845" s="55"/>
    </row>
    <row r="1846" spans="2:3" x14ac:dyDescent="0.25">
      <c r="B1846" s="55"/>
      <c r="C1846" s="55"/>
    </row>
    <row r="1847" spans="2:3" x14ac:dyDescent="0.25">
      <c r="B1847" s="55"/>
      <c r="C1847" s="55"/>
    </row>
    <row r="1848" spans="2:3" x14ac:dyDescent="0.25">
      <c r="B1848" s="55"/>
      <c r="C1848" s="55"/>
    </row>
    <row r="1849" spans="2:3" x14ac:dyDescent="0.25">
      <c r="B1849" s="55"/>
      <c r="C1849" s="55"/>
    </row>
    <row r="1850" spans="2:3" x14ac:dyDescent="0.25">
      <c r="B1850" s="55"/>
      <c r="C1850" s="55"/>
    </row>
    <row r="1851" spans="2:3" x14ac:dyDescent="0.25">
      <c r="B1851" s="55"/>
      <c r="C1851" s="55"/>
    </row>
    <row r="1852" spans="2:3" x14ac:dyDescent="0.25">
      <c r="B1852" s="55"/>
      <c r="C1852" s="55"/>
    </row>
    <row r="1853" spans="2:3" x14ac:dyDescent="0.25">
      <c r="B1853" s="55"/>
      <c r="C1853" s="55"/>
    </row>
    <row r="1854" spans="2:3" x14ac:dyDescent="0.25">
      <c r="B1854" s="55"/>
      <c r="C1854" s="55"/>
    </row>
    <row r="1855" spans="2:3" x14ac:dyDescent="0.25">
      <c r="B1855" s="55"/>
      <c r="C1855" s="55"/>
    </row>
    <row r="1856" spans="2:3" x14ac:dyDescent="0.25">
      <c r="B1856" s="55"/>
      <c r="C1856" s="55"/>
    </row>
    <row r="1857" spans="2:3" x14ac:dyDescent="0.25">
      <c r="B1857" s="55"/>
      <c r="C1857" s="55"/>
    </row>
    <row r="1858" spans="2:3" x14ac:dyDescent="0.25">
      <c r="B1858" s="55"/>
      <c r="C1858" s="55"/>
    </row>
    <row r="1859" spans="2:3" x14ac:dyDescent="0.25">
      <c r="B1859" s="55"/>
      <c r="C1859" s="55"/>
    </row>
    <row r="1860" spans="2:3" x14ac:dyDescent="0.25">
      <c r="B1860" s="55"/>
      <c r="C1860" s="55"/>
    </row>
    <row r="1861" spans="2:3" x14ac:dyDescent="0.25">
      <c r="B1861" s="55"/>
      <c r="C1861" s="55"/>
    </row>
    <row r="1862" spans="2:3" x14ac:dyDescent="0.25">
      <c r="B1862" s="55"/>
      <c r="C1862" s="55"/>
    </row>
    <row r="1863" spans="2:3" x14ac:dyDescent="0.25">
      <c r="B1863" s="55"/>
      <c r="C1863" s="55"/>
    </row>
    <row r="1864" spans="2:3" x14ac:dyDescent="0.25">
      <c r="B1864" s="55"/>
      <c r="C1864" s="55"/>
    </row>
    <row r="1865" spans="2:3" x14ac:dyDescent="0.25">
      <c r="B1865" s="55"/>
      <c r="C1865" s="55"/>
    </row>
    <row r="1866" spans="2:3" x14ac:dyDescent="0.25">
      <c r="B1866" s="55"/>
      <c r="C1866" s="55"/>
    </row>
    <row r="1867" spans="2:3" x14ac:dyDescent="0.25">
      <c r="B1867" s="55"/>
      <c r="C1867" s="55"/>
    </row>
    <row r="1868" spans="2:3" x14ac:dyDescent="0.25">
      <c r="B1868" s="55"/>
      <c r="C1868" s="55"/>
    </row>
    <row r="1869" spans="2:3" x14ac:dyDescent="0.25">
      <c r="B1869" s="55"/>
      <c r="C1869" s="55"/>
    </row>
    <row r="1870" spans="2:3" x14ac:dyDescent="0.25">
      <c r="B1870" s="55"/>
      <c r="C1870" s="55"/>
    </row>
    <row r="1871" spans="2:3" x14ac:dyDescent="0.25">
      <c r="B1871" s="55"/>
      <c r="C1871" s="55"/>
    </row>
    <row r="1872" spans="2:3" x14ac:dyDescent="0.25">
      <c r="B1872" s="55"/>
      <c r="C1872" s="55"/>
    </row>
    <row r="1873" spans="2:3" x14ac:dyDescent="0.25">
      <c r="B1873" s="55"/>
      <c r="C1873" s="55"/>
    </row>
    <row r="1874" spans="2:3" x14ac:dyDescent="0.25">
      <c r="B1874" s="55"/>
      <c r="C1874" s="55"/>
    </row>
    <row r="1875" spans="2:3" x14ac:dyDescent="0.25">
      <c r="B1875" s="55"/>
      <c r="C1875" s="55"/>
    </row>
    <row r="1876" spans="2:3" x14ac:dyDescent="0.25">
      <c r="B1876" s="55"/>
      <c r="C1876" s="55"/>
    </row>
    <row r="1877" spans="2:3" x14ac:dyDescent="0.25">
      <c r="B1877" s="55"/>
      <c r="C1877" s="55"/>
    </row>
    <row r="1878" spans="2:3" x14ac:dyDescent="0.25">
      <c r="B1878" s="55"/>
      <c r="C1878" s="55"/>
    </row>
    <row r="1879" spans="2:3" x14ac:dyDescent="0.25">
      <c r="B1879" s="55"/>
      <c r="C1879" s="55"/>
    </row>
    <row r="1880" spans="2:3" x14ac:dyDescent="0.25">
      <c r="B1880" s="55"/>
      <c r="C1880" s="55"/>
    </row>
    <row r="1881" spans="2:3" x14ac:dyDescent="0.25">
      <c r="B1881" s="55"/>
      <c r="C1881" s="55"/>
    </row>
    <row r="1882" spans="2:3" x14ac:dyDescent="0.25">
      <c r="B1882" s="55"/>
      <c r="C1882" s="55"/>
    </row>
    <row r="1883" spans="2:3" x14ac:dyDescent="0.25">
      <c r="B1883" s="55"/>
      <c r="C1883" s="55"/>
    </row>
    <row r="1884" spans="2:3" x14ac:dyDescent="0.25">
      <c r="B1884" s="55"/>
      <c r="C1884" s="55"/>
    </row>
    <row r="1885" spans="2:3" x14ac:dyDescent="0.25">
      <c r="B1885" s="55"/>
      <c r="C1885" s="55"/>
    </row>
    <row r="1886" spans="2:3" x14ac:dyDescent="0.25">
      <c r="B1886" s="55"/>
      <c r="C1886" s="55"/>
    </row>
    <row r="1887" spans="2:3" x14ac:dyDescent="0.25">
      <c r="B1887" s="55"/>
      <c r="C1887" s="55"/>
    </row>
    <row r="1888" spans="2:3" x14ac:dyDescent="0.25">
      <c r="B1888" s="55"/>
      <c r="C1888" s="55"/>
    </row>
    <row r="1889" spans="2:3" x14ac:dyDescent="0.25">
      <c r="B1889" s="55"/>
      <c r="C1889" s="55"/>
    </row>
    <row r="1890" spans="2:3" x14ac:dyDescent="0.25">
      <c r="B1890" s="55"/>
      <c r="C1890" s="55"/>
    </row>
    <row r="1891" spans="2:3" x14ac:dyDescent="0.25">
      <c r="B1891" s="55"/>
      <c r="C1891" s="55"/>
    </row>
    <row r="1892" spans="2:3" x14ac:dyDescent="0.25">
      <c r="B1892" s="55"/>
      <c r="C1892" s="55"/>
    </row>
    <row r="1893" spans="2:3" x14ac:dyDescent="0.25">
      <c r="B1893" s="55"/>
      <c r="C1893" s="55"/>
    </row>
    <row r="1894" spans="2:3" x14ac:dyDescent="0.25">
      <c r="B1894" s="55"/>
      <c r="C1894" s="55"/>
    </row>
    <row r="1895" spans="2:3" x14ac:dyDescent="0.25">
      <c r="B1895" s="55"/>
      <c r="C1895" s="55"/>
    </row>
    <row r="1896" spans="2:3" x14ac:dyDescent="0.25">
      <c r="B1896" s="55"/>
      <c r="C1896" s="55"/>
    </row>
    <row r="1897" spans="2:3" x14ac:dyDescent="0.25">
      <c r="B1897" s="55"/>
      <c r="C1897" s="55"/>
    </row>
    <row r="1898" spans="2:3" x14ac:dyDescent="0.25">
      <c r="B1898" s="55"/>
      <c r="C1898" s="55"/>
    </row>
    <row r="1899" spans="2:3" x14ac:dyDescent="0.25">
      <c r="B1899" s="55"/>
      <c r="C1899" s="55"/>
    </row>
    <row r="1900" spans="2:3" x14ac:dyDescent="0.25">
      <c r="B1900" s="55"/>
      <c r="C1900" s="55"/>
    </row>
    <row r="1901" spans="2:3" x14ac:dyDescent="0.25">
      <c r="B1901" s="55"/>
      <c r="C1901" s="55"/>
    </row>
    <row r="1902" spans="2:3" x14ac:dyDescent="0.25">
      <c r="B1902" s="55"/>
      <c r="C1902" s="55"/>
    </row>
    <row r="1903" spans="2:3" x14ac:dyDescent="0.25">
      <c r="B1903" s="55"/>
      <c r="C1903" s="55"/>
    </row>
    <row r="1904" spans="2:3" x14ac:dyDescent="0.25">
      <c r="B1904" s="55"/>
      <c r="C1904" s="55"/>
    </row>
    <row r="1905" spans="2:3" x14ac:dyDescent="0.25">
      <c r="B1905" s="55"/>
      <c r="C1905" s="55"/>
    </row>
    <row r="1906" spans="2:3" x14ac:dyDescent="0.25">
      <c r="B1906" s="55"/>
      <c r="C1906" s="55"/>
    </row>
    <row r="1907" spans="2:3" x14ac:dyDescent="0.25">
      <c r="B1907" s="55"/>
      <c r="C1907" s="55"/>
    </row>
    <row r="1908" spans="2:3" x14ac:dyDescent="0.25">
      <c r="B1908" s="55"/>
      <c r="C1908" s="55"/>
    </row>
    <row r="1909" spans="2:3" x14ac:dyDescent="0.25">
      <c r="B1909" s="55"/>
      <c r="C1909" s="55"/>
    </row>
    <row r="1910" spans="2:3" x14ac:dyDescent="0.25">
      <c r="B1910" s="55"/>
      <c r="C1910" s="55"/>
    </row>
    <row r="1911" spans="2:3" x14ac:dyDescent="0.25">
      <c r="B1911" s="55"/>
      <c r="C1911" s="55"/>
    </row>
    <row r="1912" spans="2:3" x14ac:dyDescent="0.25">
      <c r="B1912" s="55"/>
      <c r="C1912" s="55"/>
    </row>
    <row r="1913" spans="2:3" x14ac:dyDescent="0.25">
      <c r="B1913" s="55"/>
      <c r="C1913" s="55"/>
    </row>
    <row r="1914" spans="2:3" x14ac:dyDescent="0.25">
      <c r="B1914" s="55"/>
      <c r="C1914" s="55"/>
    </row>
    <row r="1915" spans="2:3" x14ac:dyDescent="0.25">
      <c r="B1915" s="55"/>
      <c r="C1915" s="55"/>
    </row>
    <row r="1916" spans="2:3" x14ac:dyDescent="0.25">
      <c r="B1916" s="55"/>
      <c r="C1916" s="55"/>
    </row>
    <row r="1917" spans="2:3" x14ac:dyDescent="0.25">
      <c r="B1917" s="55"/>
      <c r="C1917" s="55"/>
    </row>
    <row r="1918" spans="2:3" x14ac:dyDescent="0.25">
      <c r="B1918" s="55"/>
      <c r="C1918" s="55"/>
    </row>
    <row r="1919" spans="2:3" x14ac:dyDescent="0.25">
      <c r="B1919" s="55"/>
      <c r="C1919" s="55"/>
    </row>
    <row r="1920" spans="2:3" x14ac:dyDescent="0.25">
      <c r="B1920" s="55"/>
      <c r="C1920" s="55"/>
    </row>
    <row r="1921" spans="2:3" x14ac:dyDescent="0.25">
      <c r="B1921" s="55"/>
      <c r="C1921" s="55"/>
    </row>
    <row r="1922" spans="2:3" x14ac:dyDescent="0.25">
      <c r="B1922" s="55"/>
      <c r="C1922" s="55"/>
    </row>
    <row r="1923" spans="2:3" x14ac:dyDescent="0.25">
      <c r="B1923" s="55"/>
      <c r="C1923" s="55"/>
    </row>
    <row r="1924" spans="2:3" x14ac:dyDescent="0.25">
      <c r="B1924" s="55"/>
      <c r="C1924" s="55"/>
    </row>
    <row r="1925" spans="2:3" x14ac:dyDescent="0.25">
      <c r="B1925" s="55"/>
      <c r="C1925" s="55"/>
    </row>
    <row r="1926" spans="2:3" x14ac:dyDescent="0.25">
      <c r="B1926" s="55"/>
      <c r="C1926" s="55"/>
    </row>
    <row r="1927" spans="2:3" x14ac:dyDescent="0.25">
      <c r="B1927" s="55"/>
      <c r="C1927" s="55"/>
    </row>
    <row r="1928" spans="2:3" x14ac:dyDescent="0.25">
      <c r="B1928" s="55"/>
      <c r="C1928" s="55"/>
    </row>
    <row r="1929" spans="2:3" x14ac:dyDescent="0.25">
      <c r="B1929" s="55"/>
      <c r="C1929" s="55"/>
    </row>
    <row r="1930" spans="2:3" x14ac:dyDescent="0.25">
      <c r="B1930" s="55"/>
      <c r="C1930" s="55"/>
    </row>
    <row r="1931" spans="2:3" x14ac:dyDescent="0.25">
      <c r="B1931" s="55"/>
      <c r="C1931" s="55"/>
    </row>
    <row r="1932" spans="2:3" x14ac:dyDescent="0.25">
      <c r="B1932" s="55"/>
      <c r="C1932" s="55"/>
    </row>
    <row r="1933" spans="2:3" x14ac:dyDescent="0.25">
      <c r="B1933" s="55"/>
      <c r="C1933" s="55"/>
    </row>
    <row r="1934" spans="2:3" x14ac:dyDescent="0.25">
      <c r="B1934" s="55"/>
      <c r="C1934" s="55"/>
    </row>
    <row r="1935" spans="2:3" x14ac:dyDescent="0.25">
      <c r="B1935" s="55"/>
      <c r="C1935" s="55"/>
    </row>
    <row r="1936" spans="2:3" x14ac:dyDescent="0.25">
      <c r="B1936" s="55"/>
      <c r="C1936" s="55"/>
    </row>
    <row r="1937" spans="2:3" x14ac:dyDescent="0.25">
      <c r="B1937" s="55"/>
      <c r="C1937" s="55"/>
    </row>
    <row r="1938" spans="2:3" x14ac:dyDescent="0.25">
      <c r="B1938" s="55"/>
      <c r="C1938" s="55"/>
    </row>
    <row r="1939" spans="2:3" x14ac:dyDescent="0.25">
      <c r="B1939" s="55"/>
      <c r="C1939" s="55"/>
    </row>
    <row r="1940" spans="2:3" x14ac:dyDescent="0.25">
      <c r="B1940" s="55"/>
      <c r="C1940" s="55"/>
    </row>
    <row r="1941" spans="2:3" x14ac:dyDescent="0.25">
      <c r="B1941" s="55"/>
      <c r="C1941" s="55"/>
    </row>
    <row r="1942" spans="2:3" x14ac:dyDescent="0.25">
      <c r="B1942" s="55"/>
      <c r="C1942" s="55"/>
    </row>
    <row r="1943" spans="2:3" x14ac:dyDescent="0.25">
      <c r="B1943" s="55"/>
      <c r="C1943" s="55"/>
    </row>
    <row r="1944" spans="2:3" x14ac:dyDescent="0.25">
      <c r="B1944" s="55"/>
      <c r="C1944" s="55"/>
    </row>
    <row r="1945" spans="2:3" x14ac:dyDescent="0.25">
      <c r="B1945" s="55"/>
      <c r="C1945" s="55"/>
    </row>
    <row r="1946" spans="2:3" x14ac:dyDescent="0.25">
      <c r="B1946" s="55"/>
      <c r="C1946" s="55"/>
    </row>
    <row r="1947" spans="2:3" x14ac:dyDescent="0.25">
      <c r="B1947" s="55"/>
      <c r="C1947" s="55"/>
    </row>
    <row r="1948" spans="2:3" x14ac:dyDescent="0.25">
      <c r="B1948" s="55"/>
      <c r="C1948" s="55"/>
    </row>
    <row r="1949" spans="2:3" x14ac:dyDescent="0.25">
      <c r="B1949" s="55"/>
      <c r="C1949" s="55"/>
    </row>
    <row r="1950" spans="2:3" x14ac:dyDescent="0.25">
      <c r="B1950" s="55"/>
      <c r="C1950" s="55"/>
    </row>
    <row r="1951" spans="2:3" x14ac:dyDescent="0.25">
      <c r="B1951" s="55"/>
      <c r="C1951" s="55"/>
    </row>
    <row r="1952" spans="2:3" x14ac:dyDescent="0.25">
      <c r="B1952" s="55"/>
      <c r="C1952" s="55"/>
    </row>
    <row r="1953" spans="2:3" x14ac:dyDescent="0.25">
      <c r="B1953" s="55"/>
      <c r="C1953" s="55"/>
    </row>
    <row r="1954" spans="2:3" x14ac:dyDescent="0.25">
      <c r="B1954" s="55"/>
      <c r="C1954" s="55"/>
    </row>
    <row r="1955" spans="2:3" x14ac:dyDescent="0.25">
      <c r="B1955" s="55"/>
      <c r="C1955" s="55"/>
    </row>
    <row r="1956" spans="2:3" x14ac:dyDescent="0.25">
      <c r="B1956" s="55"/>
      <c r="C1956" s="55"/>
    </row>
    <row r="1957" spans="2:3" x14ac:dyDescent="0.25">
      <c r="B1957" s="55"/>
      <c r="C1957" s="55"/>
    </row>
    <row r="1958" spans="2:3" x14ac:dyDescent="0.25">
      <c r="B1958" s="55"/>
      <c r="C1958" s="55"/>
    </row>
    <row r="1959" spans="2:3" x14ac:dyDescent="0.25">
      <c r="B1959" s="55"/>
      <c r="C1959" s="55"/>
    </row>
    <row r="1960" spans="2:3" x14ac:dyDescent="0.25">
      <c r="B1960" s="55"/>
      <c r="C1960" s="55"/>
    </row>
    <row r="1961" spans="2:3" x14ac:dyDescent="0.25">
      <c r="B1961" s="55"/>
      <c r="C1961" s="55"/>
    </row>
    <row r="1962" spans="2:3" x14ac:dyDescent="0.25">
      <c r="B1962" s="55"/>
      <c r="C1962" s="55"/>
    </row>
    <row r="1963" spans="2:3" x14ac:dyDescent="0.25">
      <c r="B1963" s="55"/>
      <c r="C1963" s="55"/>
    </row>
    <row r="1964" spans="2:3" x14ac:dyDescent="0.25">
      <c r="B1964" s="55"/>
      <c r="C1964" s="55"/>
    </row>
    <row r="1965" spans="2:3" x14ac:dyDescent="0.25">
      <c r="B1965" s="55"/>
      <c r="C1965" s="55"/>
    </row>
    <row r="1966" spans="2:3" x14ac:dyDescent="0.25">
      <c r="B1966" s="55"/>
      <c r="C1966" s="55"/>
    </row>
    <row r="1967" spans="2:3" x14ac:dyDescent="0.25">
      <c r="B1967" s="55"/>
      <c r="C1967" s="55"/>
    </row>
    <row r="1968" spans="2:3" x14ac:dyDescent="0.25">
      <c r="B1968" s="55"/>
      <c r="C1968" s="55"/>
    </row>
    <row r="1969" spans="2:3" x14ac:dyDescent="0.25">
      <c r="B1969" s="55"/>
      <c r="C1969" s="55"/>
    </row>
    <row r="1970" spans="2:3" x14ac:dyDescent="0.25">
      <c r="B1970" s="55"/>
      <c r="C1970" s="55"/>
    </row>
    <row r="1971" spans="2:3" x14ac:dyDescent="0.25">
      <c r="B1971" s="55"/>
      <c r="C1971" s="55"/>
    </row>
    <row r="1972" spans="2:3" x14ac:dyDescent="0.25">
      <c r="B1972" s="55"/>
      <c r="C1972" s="55"/>
    </row>
    <row r="1973" spans="2:3" x14ac:dyDescent="0.25">
      <c r="B1973" s="55"/>
      <c r="C1973" s="55"/>
    </row>
    <row r="1974" spans="2:3" x14ac:dyDescent="0.25">
      <c r="B1974" s="55"/>
      <c r="C1974" s="55"/>
    </row>
    <row r="1975" spans="2:3" x14ac:dyDescent="0.25">
      <c r="B1975" s="55"/>
      <c r="C1975" s="55"/>
    </row>
    <row r="1976" spans="2:3" x14ac:dyDescent="0.25">
      <c r="B1976" s="55"/>
      <c r="C1976" s="55"/>
    </row>
    <row r="1977" spans="2:3" x14ac:dyDescent="0.25">
      <c r="B1977" s="55"/>
      <c r="C1977" s="55"/>
    </row>
    <row r="1978" spans="2:3" x14ac:dyDescent="0.25">
      <c r="B1978" s="55"/>
      <c r="C1978" s="55"/>
    </row>
    <row r="1979" spans="2:3" x14ac:dyDescent="0.25">
      <c r="B1979" s="55"/>
      <c r="C1979" s="55"/>
    </row>
    <row r="1980" spans="2:3" x14ac:dyDescent="0.25">
      <c r="B1980" s="55"/>
      <c r="C1980" s="55"/>
    </row>
    <row r="1981" spans="2:3" x14ac:dyDescent="0.25">
      <c r="B1981" s="55"/>
      <c r="C1981" s="55"/>
    </row>
    <row r="1982" spans="2:3" x14ac:dyDescent="0.25">
      <c r="B1982" s="55"/>
      <c r="C1982" s="55"/>
    </row>
    <row r="1983" spans="2:3" x14ac:dyDescent="0.25">
      <c r="B1983" s="55"/>
      <c r="C1983" s="55"/>
    </row>
    <row r="1984" spans="2:3" x14ac:dyDescent="0.25">
      <c r="B1984" s="55"/>
      <c r="C1984" s="55"/>
    </row>
    <row r="1985" spans="2:3" x14ac:dyDescent="0.25">
      <c r="B1985" s="55"/>
      <c r="C1985" s="55"/>
    </row>
    <row r="1986" spans="2:3" x14ac:dyDescent="0.25">
      <c r="B1986" s="55"/>
      <c r="C1986" s="55"/>
    </row>
    <row r="1987" spans="2:3" x14ac:dyDescent="0.25">
      <c r="B1987" s="55"/>
      <c r="C1987" s="55"/>
    </row>
    <row r="1988" spans="2:3" x14ac:dyDescent="0.25">
      <c r="B1988" s="55"/>
      <c r="C1988" s="55"/>
    </row>
    <row r="1989" spans="2:3" x14ac:dyDescent="0.25">
      <c r="B1989" s="55"/>
      <c r="C1989" s="55"/>
    </row>
    <row r="1990" spans="2:3" x14ac:dyDescent="0.25">
      <c r="B1990" s="55"/>
      <c r="C1990" s="55"/>
    </row>
    <row r="1991" spans="2:3" x14ac:dyDescent="0.25">
      <c r="B1991" s="55"/>
      <c r="C1991" s="55"/>
    </row>
    <row r="1992" spans="2:3" x14ac:dyDescent="0.25">
      <c r="B1992" s="55"/>
      <c r="C1992" s="55"/>
    </row>
    <row r="1993" spans="2:3" x14ac:dyDescent="0.25">
      <c r="B1993" s="55"/>
      <c r="C1993" s="55"/>
    </row>
    <row r="1994" spans="2:3" x14ac:dyDescent="0.25">
      <c r="B1994" s="55"/>
      <c r="C1994" s="55"/>
    </row>
    <row r="1995" spans="2:3" x14ac:dyDescent="0.25">
      <c r="B1995" s="55"/>
      <c r="C1995" s="55"/>
    </row>
    <row r="1996" spans="2:3" x14ac:dyDescent="0.25">
      <c r="B1996" s="55"/>
      <c r="C1996" s="55"/>
    </row>
    <row r="1997" spans="2:3" x14ac:dyDescent="0.25">
      <c r="B1997" s="55"/>
      <c r="C1997" s="55"/>
    </row>
    <row r="1998" spans="2:3" x14ac:dyDescent="0.25">
      <c r="B1998" s="55"/>
      <c r="C1998" s="55"/>
    </row>
    <row r="1999" spans="2:3" x14ac:dyDescent="0.25">
      <c r="B1999" s="55"/>
      <c r="C1999" s="55"/>
    </row>
    <row r="2000" spans="2:3" x14ac:dyDescent="0.25">
      <c r="B2000" s="55"/>
      <c r="C2000" s="55"/>
    </row>
    <row r="2001" spans="2:3" x14ac:dyDescent="0.25">
      <c r="B2001" s="55"/>
      <c r="C2001" s="55"/>
    </row>
    <row r="2002" spans="2:3" x14ac:dyDescent="0.25">
      <c r="B2002" s="55"/>
      <c r="C2002" s="55"/>
    </row>
    <row r="2003" spans="2:3" x14ac:dyDescent="0.25">
      <c r="B2003" s="55"/>
      <c r="C2003" s="55"/>
    </row>
    <row r="2004" spans="2:3" x14ac:dyDescent="0.25">
      <c r="B2004" s="55"/>
      <c r="C2004" s="55"/>
    </row>
    <row r="2005" spans="2:3" x14ac:dyDescent="0.25">
      <c r="B2005" s="55"/>
      <c r="C2005" s="55"/>
    </row>
    <row r="2006" spans="2:3" x14ac:dyDescent="0.25">
      <c r="B2006" s="55"/>
      <c r="C2006" s="55"/>
    </row>
    <row r="2007" spans="2:3" x14ac:dyDescent="0.25">
      <c r="B2007" s="55"/>
      <c r="C2007" s="55"/>
    </row>
    <row r="2008" spans="2:3" x14ac:dyDescent="0.25">
      <c r="B2008" s="55"/>
      <c r="C2008" s="55"/>
    </row>
    <row r="2009" spans="2:3" x14ac:dyDescent="0.25">
      <c r="B2009" s="55"/>
      <c r="C2009" s="55"/>
    </row>
    <row r="2010" spans="2:3" x14ac:dyDescent="0.25">
      <c r="B2010" s="55"/>
      <c r="C2010" s="55"/>
    </row>
    <row r="2011" spans="2:3" x14ac:dyDescent="0.25">
      <c r="B2011" s="55"/>
      <c r="C2011" s="55"/>
    </row>
    <row r="2012" spans="2:3" x14ac:dyDescent="0.25">
      <c r="B2012" s="55"/>
      <c r="C2012" s="55"/>
    </row>
    <row r="2013" spans="2:3" x14ac:dyDescent="0.25">
      <c r="B2013" s="55"/>
      <c r="C2013" s="55"/>
    </row>
    <row r="2014" spans="2:3" x14ac:dyDescent="0.25">
      <c r="B2014" s="55"/>
      <c r="C2014" s="55"/>
    </row>
    <row r="2015" spans="2:3" x14ac:dyDescent="0.25">
      <c r="B2015" s="55"/>
      <c r="C2015" s="55"/>
    </row>
    <row r="2016" spans="2:3" x14ac:dyDescent="0.25">
      <c r="B2016" s="55"/>
      <c r="C2016" s="55"/>
    </row>
    <row r="2017" spans="2:3" x14ac:dyDescent="0.25">
      <c r="B2017" s="55"/>
      <c r="C2017" s="55"/>
    </row>
    <row r="2018" spans="2:3" x14ac:dyDescent="0.25">
      <c r="B2018" s="55"/>
      <c r="C2018" s="55"/>
    </row>
    <row r="2019" spans="2:3" x14ac:dyDescent="0.25">
      <c r="B2019" s="55"/>
      <c r="C2019" s="55"/>
    </row>
    <row r="2020" spans="2:3" x14ac:dyDescent="0.25">
      <c r="B2020" s="55"/>
      <c r="C2020" s="55"/>
    </row>
    <row r="2021" spans="2:3" x14ac:dyDescent="0.25">
      <c r="B2021" s="55"/>
      <c r="C2021" s="55"/>
    </row>
    <row r="2022" spans="2:3" x14ac:dyDescent="0.25">
      <c r="B2022" s="55"/>
      <c r="C2022" s="55"/>
    </row>
    <row r="2023" spans="2:3" x14ac:dyDescent="0.25">
      <c r="B2023" s="55"/>
      <c r="C2023" s="55"/>
    </row>
    <row r="2024" spans="2:3" x14ac:dyDescent="0.25">
      <c r="B2024" s="55"/>
      <c r="C2024" s="55"/>
    </row>
    <row r="2025" spans="2:3" x14ac:dyDescent="0.25">
      <c r="B2025" s="55"/>
      <c r="C2025" s="55"/>
    </row>
    <row r="2026" spans="2:3" x14ac:dyDescent="0.25">
      <c r="B2026" s="55"/>
      <c r="C2026" s="55"/>
    </row>
    <row r="2027" spans="2:3" x14ac:dyDescent="0.25">
      <c r="B2027" s="55"/>
      <c r="C2027" s="55"/>
    </row>
    <row r="2028" spans="2:3" x14ac:dyDescent="0.25">
      <c r="B2028" s="55"/>
      <c r="C2028" s="55"/>
    </row>
    <row r="2029" spans="2:3" x14ac:dyDescent="0.25">
      <c r="B2029" s="55"/>
      <c r="C2029" s="55"/>
    </row>
    <row r="2030" spans="2:3" x14ac:dyDescent="0.25">
      <c r="B2030" s="55"/>
      <c r="C2030" s="55"/>
    </row>
    <row r="2031" spans="2:3" x14ac:dyDescent="0.25">
      <c r="B2031" s="55"/>
      <c r="C2031" s="55"/>
    </row>
    <row r="2032" spans="2:3" x14ac:dyDescent="0.25">
      <c r="B2032" s="55"/>
      <c r="C2032" s="55"/>
    </row>
    <row r="2033" spans="2:3" x14ac:dyDescent="0.25">
      <c r="B2033" s="55"/>
      <c r="C2033" s="55"/>
    </row>
    <row r="2034" spans="2:3" x14ac:dyDescent="0.25">
      <c r="B2034" s="55"/>
      <c r="C2034" s="55"/>
    </row>
    <row r="2035" spans="2:3" x14ac:dyDescent="0.25">
      <c r="B2035" s="55"/>
      <c r="C2035" s="55"/>
    </row>
    <row r="2036" spans="2:3" x14ac:dyDescent="0.25">
      <c r="B2036" s="55"/>
      <c r="C2036" s="55"/>
    </row>
    <row r="2037" spans="2:3" x14ac:dyDescent="0.25">
      <c r="B2037" s="55"/>
      <c r="C2037" s="55"/>
    </row>
    <row r="2038" spans="2:3" x14ac:dyDescent="0.25">
      <c r="B2038" s="55"/>
      <c r="C2038" s="55"/>
    </row>
    <row r="2039" spans="2:3" x14ac:dyDescent="0.25">
      <c r="B2039" s="55"/>
      <c r="C2039" s="55"/>
    </row>
    <row r="2040" spans="2:3" x14ac:dyDescent="0.25">
      <c r="B2040" s="55"/>
      <c r="C2040" s="55"/>
    </row>
    <row r="2041" spans="2:3" x14ac:dyDescent="0.25">
      <c r="B2041" s="55"/>
      <c r="C2041" s="55"/>
    </row>
    <row r="2042" spans="2:3" x14ac:dyDescent="0.25">
      <c r="B2042" s="55"/>
      <c r="C2042" s="55"/>
    </row>
    <row r="2043" spans="2:3" x14ac:dyDescent="0.25">
      <c r="B2043" s="55"/>
      <c r="C2043" s="55"/>
    </row>
    <row r="2044" spans="2:3" x14ac:dyDescent="0.25">
      <c r="B2044" s="55"/>
      <c r="C2044" s="55"/>
    </row>
    <row r="2045" spans="2:3" x14ac:dyDescent="0.25">
      <c r="B2045" s="55"/>
      <c r="C2045" s="55"/>
    </row>
    <row r="2046" spans="2:3" x14ac:dyDescent="0.25">
      <c r="B2046" s="55"/>
      <c r="C2046" s="55"/>
    </row>
    <row r="2047" spans="2:3" x14ac:dyDescent="0.25">
      <c r="B2047" s="55"/>
      <c r="C2047" s="55"/>
    </row>
    <row r="2048" spans="2:3" x14ac:dyDescent="0.25">
      <c r="B2048" s="55"/>
      <c r="C2048" s="55"/>
    </row>
    <row r="2049" spans="2:3" x14ac:dyDescent="0.25">
      <c r="B2049" s="55"/>
      <c r="C2049" s="55"/>
    </row>
    <row r="2050" spans="2:3" x14ac:dyDescent="0.25">
      <c r="B2050" s="55"/>
      <c r="C2050" s="55"/>
    </row>
    <row r="2051" spans="2:3" x14ac:dyDescent="0.25">
      <c r="B2051" s="55"/>
      <c r="C2051" s="55"/>
    </row>
    <row r="2052" spans="2:3" x14ac:dyDescent="0.25">
      <c r="B2052" s="55"/>
      <c r="C2052" s="55"/>
    </row>
    <row r="2053" spans="2:3" x14ac:dyDescent="0.25">
      <c r="B2053" s="55"/>
      <c r="C2053" s="55"/>
    </row>
    <row r="2054" spans="2:3" x14ac:dyDescent="0.25">
      <c r="B2054" s="55"/>
      <c r="C2054" s="55"/>
    </row>
    <row r="2055" spans="2:3" x14ac:dyDescent="0.25">
      <c r="B2055" s="55"/>
      <c r="C2055" s="55"/>
    </row>
    <row r="2056" spans="2:3" x14ac:dyDescent="0.25">
      <c r="B2056" s="55"/>
      <c r="C2056" s="55"/>
    </row>
    <row r="2057" spans="2:3" x14ac:dyDescent="0.25">
      <c r="B2057" s="55"/>
      <c r="C2057" s="55"/>
    </row>
    <row r="2058" spans="2:3" x14ac:dyDescent="0.25">
      <c r="B2058" s="55"/>
      <c r="C2058" s="55"/>
    </row>
    <row r="2059" spans="2:3" x14ac:dyDescent="0.25">
      <c r="B2059" s="55"/>
      <c r="C2059" s="55"/>
    </row>
    <row r="2060" spans="2:3" x14ac:dyDescent="0.25">
      <c r="B2060" s="55"/>
      <c r="C2060" s="55"/>
    </row>
    <row r="2061" spans="2:3" x14ac:dyDescent="0.25">
      <c r="B2061" s="55"/>
      <c r="C2061" s="55"/>
    </row>
    <row r="2062" spans="2:3" x14ac:dyDescent="0.25">
      <c r="B2062" s="55"/>
      <c r="C2062" s="55"/>
    </row>
    <row r="2063" spans="2:3" x14ac:dyDescent="0.25">
      <c r="B2063" s="55"/>
      <c r="C2063" s="55"/>
    </row>
    <row r="2064" spans="2:3" x14ac:dyDescent="0.25">
      <c r="B2064" s="55"/>
      <c r="C2064" s="55"/>
    </row>
    <row r="2065" spans="2:3" x14ac:dyDescent="0.25">
      <c r="B2065" s="55"/>
      <c r="C2065" s="55"/>
    </row>
    <row r="2066" spans="2:3" x14ac:dyDescent="0.25">
      <c r="B2066" s="55"/>
      <c r="C2066" s="55"/>
    </row>
    <row r="2067" spans="2:3" x14ac:dyDescent="0.25">
      <c r="B2067" s="55"/>
      <c r="C2067" s="55"/>
    </row>
    <row r="2068" spans="2:3" x14ac:dyDescent="0.25">
      <c r="B2068" s="55"/>
      <c r="C2068" s="55"/>
    </row>
    <row r="2069" spans="2:3" x14ac:dyDescent="0.25">
      <c r="B2069" s="55"/>
      <c r="C2069" s="55"/>
    </row>
    <row r="2070" spans="2:3" x14ac:dyDescent="0.25">
      <c r="B2070" s="55"/>
      <c r="C2070" s="55"/>
    </row>
    <row r="2071" spans="2:3" x14ac:dyDescent="0.25">
      <c r="B2071" s="55"/>
      <c r="C2071" s="55"/>
    </row>
    <row r="2072" spans="2:3" x14ac:dyDescent="0.25">
      <c r="B2072" s="55"/>
      <c r="C2072" s="55"/>
    </row>
    <row r="2073" spans="2:3" x14ac:dyDescent="0.25">
      <c r="B2073" s="55"/>
      <c r="C2073" s="55"/>
    </row>
    <row r="2074" spans="2:3" x14ac:dyDescent="0.25">
      <c r="B2074" s="55"/>
      <c r="C2074" s="55"/>
    </row>
    <row r="2075" spans="2:3" x14ac:dyDescent="0.25">
      <c r="B2075" s="55"/>
      <c r="C2075" s="55"/>
    </row>
    <row r="2076" spans="2:3" x14ac:dyDescent="0.25">
      <c r="B2076" s="55"/>
      <c r="C2076" s="55"/>
    </row>
    <row r="2077" spans="2:3" x14ac:dyDescent="0.25">
      <c r="B2077" s="55"/>
      <c r="C2077" s="55"/>
    </row>
    <row r="2078" spans="2:3" x14ac:dyDescent="0.25">
      <c r="B2078" s="55"/>
      <c r="C2078" s="55"/>
    </row>
    <row r="2079" spans="2:3" x14ac:dyDescent="0.25">
      <c r="B2079" s="55"/>
      <c r="C2079" s="55"/>
    </row>
    <row r="2080" spans="2:3" x14ac:dyDescent="0.25">
      <c r="B2080" s="55"/>
      <c r="C2080" s="55"/>
    </row>
    <row r="2081" spans="2:3" x14ac:dyDescent="0.25">
      <c r="B2081" s="55"/>
      <c r="C2081" s="55"/>
    </row>
    <row r="2082" spans="2:3" x14ac:dyDescent="0.25">
      <c r="B2082" s="55"/>
      <c r="C2082" s="55"/>
    </row>
    <row r="2083" spans="2:3" x14ac:dyDescent="0.25">
      <c r="B2083" s="55"/>
      <c r="C2083" s="55"/>
    </row>
    <row r="2084" spans="2:3" x14ac:dyDescent="0.25">
      <c r="B2084" s="55"/>
      <c r="C2084" s="55"/>
    </row>
    <row r="2085" spans="2:3" x14ac:dyDescent="0.25">
      <c r="B2085" s="55"/>
      <c r="C2085" s="55"/>
    </row>
    <row r="2086" spans="2:3" x14ac:dyDescent="0.25">
      <c r="B2086" s="55"/>
      <c r="C2086" s="55"/>
    </row>
    <row r="2087" spans="2:3" x14ac:dyDescent="0.25">
      <c r="B2087" s="55"/>
      <c r="C2087" s="55"/>
    </row>
    <row r="2088" spans="2:3" x14ac:dyDescent="0.25">
      <c r="B2088" s="55"/>
      <c r="C2088" s="55"/>
    </row>
    <row r="2089" spans="2:3" x14ac:dyDescent="0.25">
      <c r="B2089" s="55"/>
      <c r="C2089" s="55"/>
    </row>
    <row r="2090" spans="2:3" x14ac:dyDescent="0.25">
      <c r="B2090" s="55"/>
      <c r="C2090" s="55"/>
    </row>
    <row r="2091" spans="2:3" x14ac:dyDescent="0.25">
      <c r="B2091" s="55"/>
      <c r="C2091" s="55"/>
    </row>
    <row r="2092" spans="2:3" x14ac:dyDescent="0.25">
      <c r="B2092" s="55"/>
      <c r="C2092" s="55"/>
    </row>
    <row r="2093" spans="2:3" x14ac:dyDescent="0.25">
      <c r="B2093" s="55"/>
      <c r="C2093" s="55"/>
    </row>
    <row r="2094" spans="2:3" x14ac:dyDescent="0.25">
      <c r="B2094" s="55"/>
      <c r="C2094" s="55"/>
    </row>
    <row r="2095" spans="2:3" x14ac:dyDescent="0.25">
      <c r="B2095" s="55"/>
      <c r="C2095" s="55"/>
    </row>
    <row r="2096" spans="2:3" x14ac:dyDescent="0.25">
      <c r="B2096" s="55"/>
      <c r="C2096" s="55"/>
    </row>
    <row r="2097" spans="2:3" x14ac:dyDescent="0.25">
      <c r="B2097" s="55"/>
      <c r="C2097" s="55"/>
    </row>
    <row r="2098" spans="2:3" x14ac:dyDescent="0.25">
      <c r="B2098" s="55"/>
      <c r="C2098" s="55"/>
    </row>
    <row r="2099" spans="2:3" x14ac:dyDescent="0.25">
      <c r="B2099" s="55"/>
      <c r="C2099" s="55"/>
    </row>
    <row r="2100" spans="2:3" x14ac:dyDescent="0.25">
      <c r="B2100" s="55"/>
      <c r="C2100" s="55"/>
    </row>
    <row r="2101" spans="2:3" x14ac:dyDescent="0.25">
      <c r="B2101" s="55"/>
      <c r="C2101" s="55"/>
    </row>
    <row r="2102" spans="2:3" x14ac:dyDescent="0.25">
      <c r="B2102" s="55"/>
      <c r="C2102" s="55"/>
    </row>
    <row r="2103" spans="2:3" x14ac:dyDescent="0.25">
      <c r="B2103" s="55"/>
      <c r="C2103" s="55"/>
    </row>
    <row r="2104" spans="2:3" x14ac:dyDescent="0.25">
      <c r="B2104" s="55"/>
      <c r="C2104" s="55"/>
    </row>
    <row r="2105" spans="2:3" x14ac:dyDescent="0.25">
      <c r="B2105" s="55"/>
      <c r="C2105" s="55"/>
    </row>
    <row r="2106" spans="2:3" x14ac:dyDescent="0.25">
      <c r="B2106" s="55"/>
      <c r="C2106" s="55"/>
    </row>
    <row r="2107" spans="2:3" x14ac:dyDescent="0.25">
      <c r="B2107" s="55"/>
      <c r="C2107" s="55"/>
    </row>
    <row r="2108" spans="2:3" x14ac:dyDescent="0.25">
      <c r="B2108" s="55"/>
      <c r="C2108" s="55"/>
    </row>
    <row r="2109" spans="2:3" x14ac:dyDescent="0.25">
      <c r="B2109" s="55"/>
      <c r="C2109" s="55"/>
    </row>
    <row r="2110" spans="2:3" x14ac:dyDescent="0.25">
      <c r="B2110" s="55"/>
      <c r="C2110" s="55"/>
    </row>
    <row r="2111" spans="2:3" x14ac:dyDescent="0.25">
      <c r="B2111" s="55"/>
      <c r="C2111" s="55"/>
    </row>
    <row r="2112" spans="2:3" x14ac:dyDescent="0.25">
      <c r="B2112" s="55"/>
      <c r="C2112" s="55"/>
    </row>
    <row r="2113" spans="2:3" x14ac:dyDescent="0.25">
      <c r="B2113" s="55"/>
      <c r="C2113" s="55"/>
    </row>
    <row r="2114" spans="2:3" x14ac:dyDescent="0.25">
      <c r="B2114" s="55"/>
      <c r="C2114" s="55"/>
    </row>
    <row r="2115" spans="2:3" x14ac:dyDescent="0.25">
      <c r="B2115" s="55"/>
      <c r="C2115" s="55"/>
    </row>
    <row r="2116" spans="2:3" x14ac:dyDescent="0.25">
      <c r="B2116" s="55"/>
      <c r="C2116" s="55"/>
    </row>
    <row r="2117" spans="2:3" x14ac:dyDescent="0.25">
      <c r="B2117" s="55"/>
      <c r="C2117" s="55"/>
    </row>
    <row r="2118" spans="2:3" x14ac:dyDescent="0.25">
      <c r="B2118" s="55"/>
      <c r="C2118" s="55"/>
    </row>
    <row r="2119" spans="2:3" x14ac:dyDescent="0.25">
      <c r="B2119" s="55"/>
      <c r="C2119" s="55"/>
    </row>
    <row r="2120" spans="2:3" x14ac:dyDescent="0.25">
      <c r="B2120" s="55"/>
      <c r="C2120" s="55"/>
    </row>
    <row r="2121" spans="2:3" x14ac:dyDescent="0.25">
      <c r="B2121" s="55"/>
      <c r="C2121" s="55"/>
    </row>
    <row r="2122" spans="2:3" x14ac:dyDescent="0.25">
      <c r="B2122" s="55"/>
      <c r="C2122" s="55"/>
    </row>
    <row r="2123" spans="2:3" x14ac:dyDescent="0.25">
      <c r="B2123" s="55"/>
      <c r="C2123" s="55"/>
    </row>
    <row r="2124" spans="2:3" x14ac:dyDescent="0.25">
      <c r="B2124" s="55"/>
      <c r="C2124" s="55"/>
    </row>
    <row r="2125" spans="2:3" x14ac:dyDescent="0.25">
      <c r="B2125" s="55"/>
      <c r="C2125" s="55"/>
    </row>
    <row r="2126" spans="2:3" x14ac:dyDescent="0.25">
      <c r="B2126" s="55"/>
      <c r="C2126" s="55"/>
    </row>
    <row r="2127" spans="2:3" x14ac:dyDescent="0.25">
      <c r="B2127" s="55"/>
      <c r="C2127" s="55"/>
    </row>
    <row r="2128" spans="2:3" x14ac:dyDescent="0.25">
      <c r="B2128" s="55"/>
      <c r="C2128" s="55"/>
    </row>
    <row r="2129" spans="2:3" x14ac:dyDescent="0.25">
      <c r="B2129" s="55"/>
      <c r="C2129" s="55"/>
    </row>
    <row r="2130" spans="2:3" x14ac:dyDescent="0.25">
      <c r="B2130" s="55"/>
      <c r="C2130" s="55"/>
    </row>
    <row r="2131" spans="2:3" x14ac:dyDescent="0.25">
      <c r="B2131" s="55"/>
      <c r="C2131" s="55"/>
    </row>
    <row r="2132" spans="2:3" x14ac:dyDescent="0.25">
      <c r="B2132" s="55"/>
      <c r="C2132" s="55"/>
    </row>
    <row r="2133" spans="2:3" x14ac:dyDescent="0.25">
      <c r="B2133" s="55"/>
      <c r="C2133" s="55"/>
    </row>
    <row r="2134" spans="2:3" x14ac:dyDescent="0.25">
      <c r="B2134" s="55"/>
      <c r="C2134" s="55"/>
    </row>
    <row r="2135" spans="2:3" x14ac:dyDescent="0.25">
      <c r="B2135" s="55"/>
      <c r="C2135" s="55"/>
    </row>
    <row r="2136" spans="2:3" x14ac:dyDescent="0.25">
      <c r="B2136" s="55"/>
      <c r="C2136" s="55"/>
    </row>
    <row r="2137" spans="2:3" x14ac:dyDescent="0.25">
      <c r="B2137" s="55"/>
      <c r="C2137" s="55"/>
    </row>
    <row r="2138" spans="2:3" x14ac:dyDescent="0.25">
      <c r="B2138" s="55"/>
      <c r="C2138" s="55"/>
    </row>
    <row r="2139" spans="2:3" x14ac:dyDescent="0.25">
      <c r="B2139" s="55"/>
      <c r="C2139" s="55"/>
    </row>
    <row r="2140" spans="2:3" x14ac:dyDescent="0.25">
      <c r="B2140" s="55"/>
      <c r="C2140" s="55"/>
    </row>
    <row r="2141" spans="2:3" x14ac:dyDescent="0.25">
      <c r="B2141" s="55"/>
      <c r="C2141" s="55"/>
    </row>
    <row r="2142" spans="2:3" x14ac:dyDescent="0.25">
      <c r="B2142" s="55"/>
      <c r="C2142" s="55"/>
    </row>
    <row r="2143" spans="2:3" x14ac:dyDescent="0.25">
      <c r="B2143" s="55"/>
      <c r="C2143" s="55"/>
    </row>
    <row r="2144" spans="2:3" x14ac:dyDescent="0.25">
      <c r="B2144" s="55"/>
      <c r="C2144" s="55"/>
    </row>
    <row r="2145" spans="2:3" x14ac:dyDescent="0.25">
      <c r="B2145" s="55"/>
      <c r="C2145" s="55"/>
    </row>
    <row r="2146" spans="2:3" x14ac:dyDescent="0.25">
      <c r="B2146" s="55"/>
      <c r="C2146" s="55"/>
    </row>
    <row r="2147" spans="2:3" x14ac:dyDescent="0.25">
      <c r="B2147" s="55"/>
      <c r="C2147" s="55"/>
    </row>
    <row r="2148" spans="2:3" x14ac:dyDescent="0.25">
      <c r="B2148" s="55"/>
      <c r="C2148" s="55"/>
    </row>
    <row r="2149" spans="2:3" x14ac:dyDescent="0.25">
      <c r="B2149" s="55"/>
      <c r="C2149" s="55"/>
    </row>
    <row r="2150" spans="2:3" x14ac:dyDescent="0.25">
      <c r="B2150" s="55"/>
      <c r="C2150" s="55"/>
    </row>
    <row r="2151" spans="2:3" x14ac:dyDescent="0.25">
      <c r="B2151" s="55"/>
      <c r="C2151" s="55"/>
    </row>
    <row r="2152" spans="2:3" x14ac:dyDescent="0.25">
      <c r="B2152" s="55"/>
      <c r="C2152" s="55"/>
    </row>
    <row r="2153" spans="2:3" x14ac:dyDescent="0.25">
      <c r="B2153" s="55"/>
      <c r="C2153" s="55"/>
    </row>
    <row r="2154" spans="2:3" x14ac:dyDescent="0.25">
      <c r="B2154" s="55"/>
      <c r="C2154" s="55"/>
    </row>
    <row r="2155" spans="2:3" x14ac:dyDescent="0.25">
      <c r="B2155" s="55"/>
      <c r="C2155" s="55"/>
    </row>
    <row r="2156" spans="2:3" x14ac:dyDescent="0.25">
      <c r="B2156" s="55"/>
      <c r="C2156" s="55"/>
    </row>
    <row r="2157" spans="2:3" x14ac:dyDescent="0.25">
      <c r="B2157" s="55"/>
      <c r="C2157" s="55"/>
    </row>
    <row r="2158" spans="2:3" x14ac:dyDescent="0.25">
      <c r="B2158" s="55"/>
      <c r="C2158" s="55"/>
    </row>
    <row r="2159" spans="2:3" x14ac:dyDescent="0.25">
      <c r="B2159" s="55"/>
      <c r="C2159" s="55"/>
    </row>
    <row r="2160" spans="2:3" x14ac:dyDescent="0.25">
      <c r="B2160" s="55"/>
      <c r="C2160" s="55"/>
    </row>
    <row r="2161" spans="2:3" x14ac:dyDescent="0.25">
      <c r="B2161" s="55"/>
      <c r="C2161" s="55"/>
    </row>
    <row r="2162" spans="2:3" x14ac:dyDescent="0.25">
      <c r="B2162" s="55"/>
      <c r="C2162" s="55"/>
    </row>
    <row r="2163" spans="2:3" x14ac:dyDescent="0.25">
      <c r="B2163" s="55"/>
      <c r="C2163" s="55"/>
    </row>
    <row r="2164" spans="2:3" x14ac:dyDescent="0.25">
      <c r="B2164" s="55"/>
      <c r="C2164" s="55"/>
    </row>
    <row r="2165" spans="2:3" x14ac:dyDescent="0.25">
      <c r="B2165" s="55"/>
      <c r="C2165" s="55"/>
    </row>
    <row r="2166" spans="2:3" x14ac:dyDescent="0.25">
      <c r="B2166" s="55"/>
      <c r="C2166" s="55"/>
    </row>
    <row r="2167" spans="2:3" x14ac:dyDescent="0.25">
      <c r="B2167" s="55"/>
      <c r="C2167" s="55"/>
    </row>
    <row r="2168" spans="2:3" x14ac:dyDescent="0.25">
      <c r="B2168" s="55"/>
      <c r="C2168" s="55"/>
    </row>
    <row r="2169" spans="2:3" x14ac:dyDescent="0.25">
      <c r="B2169" s="55"/>
      <c r="C2169" s="55"/>
    </row>
    <row r="2170" spans="2:3" x14ac:dyDescent="0.25">
      <c r="B2170" s="55"/>
      <c r="C2170" s="55"/>
    </row>
    <row r="2171" spans="2:3" x14ac:dyDescent="0.25">
      <c r="B2171" s="55"/>
      <c r="C2171" s="55"/>
    </row>
    <row r="2172" spans="2:3" x14ac:dyDescent="0.25">
      <c r="B2172" s="55"/>
      <c r="C2172" s="55"/>
    </row>
    <row r="2173" spans="2:3" x14ac:dyDescent="0.25">
      <c r="B2173" s="55"/>
      <c r="C2173" s="55"/>
    </row>
    <row r="2174" spans="2:3" x14ac:dyDescent="0.25">
      <c r="B2174" s="55"/>
      <c r="C2174" s="55"/>
    </row>
    <row r="2175" spans="2:3" x14ac:dyDescent="0.25">
      <c r="B2175" s="55"/>
      <c r="C2175" s="55"/>
    </row>
    <row r="2176" spans="2:3" x14ac:dyDescent="0.25">
      <c r="B2176" s="55"/>
      <c r="C2176" s="55"/>
    </row>
    <row r="2177" spans="2:3" x14ac:dyDescent="0.25">
      <c r="B2177" s="55"/>
      <c r="C2177" s="55"/>
    </row>
    <row r="2178" spans="2:3" x14ac:dyDescent="0.25">
      <c r="B2178" s="55"/>
      <c r="C2178" s="55"/>
    </row>
    <row r="2179" spans="2:3" x14ac:dyDescent="0.25">
      <c r="B2179" s="55"/>
      <c r="C2179" s="55"/>
    </row>
    <row r="2180" spans="2:3" x14ac:dyDescent="0.25">
      <c r="B2180" s="55"/>
      <c r="C2180" s="55"/>
    </row>
    <row r="2181" spans="2:3" x14ac:dyDescent="0.25">
      <c r="B2181" s="55"/>
      <c r="C2181" s="55"/>
    </row>
    <row r="2182" spans="2:3" x14ac:dyDescent="0.25">
      <c r="B2182" s="55"/>
      <c r="C2182" s="55"/>
    </row>
    <row r="2183" spans="2:3" x14ac:dyDescent="0.25">
      <c r="B2183" s="55"/>
      <c r="C2183" s="55"/>
    </row>
    <row r="2184" spans="2:3" x14ac:dyDescent="0.25">
      <c r="B2184" s="55"/>
      <c r="C2184" s="55"/>
    </row>
    <row r="2185" spans="2:3" x14ac:dyDescent="0.25">
      <c r="B2185" s="55"/>
      <c r="C2185" s="55"/>
    </row>
    <row r="2186" spans="2:3" x14ac:dyDescent="0.25">
      <c r="B2186" s="55"/>
      <c r="C2186" s="55"/>
    </row>
    <row r="2187" spans="2:3" x14ac:dyDescent="0.25">
      <c r="B2187" s="55"/>
      <c r="C2187" s="55"/>
    </row>
    <row r="2188" spans="2:3" x14ac:dyDescent="0.25">
      <c r="B2188" s="55"/>
      <c r="C2188" s="55"/>
    </row>
    <row r="2189" spans="2:3" x14ac:dyDescent="0.25">
      <c r="B2189" s="55"/>
      <c r="C2189" s="55"/>
    </row>
    <row r="2190" spans="2:3" x14ac:dyDescent="0.25">
      <c r="B2190" s="55"/>
      <c r="C2190" s="55"/>
    </row>
    <row r="2191" spans="2:3" x14ac:dyDescent="0.25">
      <c r="B2191" s="55"/>
      <c r="C2191" s="55"/>
    </row>
    <row r="2192" spans="2:3" x14ac:dyDescent="0.25">
      <c r="B2192" s="55"/>
      <c r="C2192" s="55"/>
    </row>
    <row r="2193" spans="2:3" x14ac:dyDescent="0.25">
      <c r="B2193" s="55"/>
      <c r="C2193" s="55"/>
    </row>
    <row r="2194" spans="2:3" x14ac:dyDescent="0.25">
      <c r="B2194" s="55"/>
      <c r="C2194" s="55"/>
    </row>
    <row r="2195" spans="2:3" x14ac:dyDescent="0.25">
      <c r="B2195" s="55"/>
      <c r="C2195" s="55"/>
    </row>
    <row r="2196" spans="2:3" x14ac:dyDescent="0.25">
      <c r="B2196" s="55"/>
      <c r="C2196" s="55"/>
    </row>
    <row r="2197" spans="2:3" x14ac:dyDescent="0.25">
      <c r="B2197" s="55"/>
      <c r="C2197" s="55"/>
    </row>
    <row r="2198" spans="2:3" x14ac:dyDescent="0.25">
      <c r="B2198" s="55"/>
      <c r="C2198" s="55"/>
    </row>
    <row r="2199" spans="2:3" x14ac:dyDescent="0.25">
      <c r="B2199" s="55"/>
      <c r="C2199" s="55"/>
    </row>
    <row r="2200" spans="2:3" x14ac:dyDescent="0.25">
      <c r="B2200" s="55"/>
      <c r="C2200" s="55"/>
    </row>
    <row r="2201" spans="2:3" x14ac:dyDescent="0.25">
      <c r="B2201" s="55"/>
      <c r="C2201" s="55"/>
    </row>
    <row r="2202" spans="2:3" x14ac:dyDescent="0.25">
      <c r="B2202" s="55"/>
      <c r="C2202" s="55"/>
    </row>
    <row r="2203" spans="2:3" x14ac:dyDescent="0.25">
      <c r="B2203" s="55"/>
      <c r="C2203" s="55"/>
    </row>
    <row r="2204" spans="2:3" x14ac:dyDescent="0.25">
      <c r="B2204" s="55"/>
      <c r="C2204" s="55"/>
    </row>
    <row r="2205" spans="2:3" x14ac:dyDescent="0.25">
      <c r="B2205" s="55"/>
      <c r="C2205" s="55"/>
    </row>
    <row r="2206" spans="2:3" x14ac:dyDescent="0.25">
      <c r="B2206" s="55"/>
      <c r="C2206" s="55"/>
    </row>
    <row r="2207" spans="2:3" x14ac:dyDescent="0.25">
      <c r="B2207" s="55"/>
      <c r="C2207" s="55"/>
    </row>
    <row r="2208" spans="2:3" x14ac:dyDescent="0.25">
      <c r="B2208" s="55"/>
      <c r="C2208" s="55"/>
    </row>
    <row r="2209" spans="2:3" x14ac:dyDescent="0.25">
      <c r="B2209" s="55"/>
      <c r="C2209" s="55"/>
    </row>
    <row r="2210" spans="2:3" x14ac:dyDescent="0.25">
      <c r="B2210" s="55"/>
      <c r="C2210" s="55"/>
    </row>
    <row r="2211" spans="2:3" x14ac:dyDescent="0.25">
      <c r="B2211" s="55"/>
      <c r="C2211" s="55"/>
    </row>
    <row r="2212" spans="2:3" x14ac:dyDescent="0.25">
      <c r="B2212" s="55"/>
      <c r="C2212" s="55"/>
    </row>
    <row r="2213" spans="2:3" x14ac:dyDescent="0.25">
      <c r="B2213" s="55"/>
      <c r="C2213" s="55"/>
    </row>
    <row r="2214" spans="2:3" x14ac:dyDescent="0.25">
      <c r="B2214" s="55"/>
      <c r="C2214" s="55"/>
    </row>
    <row r="2215" spans="2:3" x14ac:dyDescent="0.25">
      <c r="B2215" s="55"/>
      <c r="C2215" s="55"/>
    </row>
    <row r="2216" spans="2:3" x14ac:dyDescent="0.25">
      <c r="B2216" s="55"/>
      <c r="C2216" s="55"/>
    </row>
    <row r="2217" spans="2:3" x14ac:dyDescent="0.25">
      <c r="B2217" s="55"/>
      <c r="C2217" s="55"/>
    </row>
    <row r="2218" spans="2:3" x14ac:dyDescent="0.25">
      <c r="B2218" s="55"/>
      <c r="C2218" s="55"/>
    </row>
    <row r="2219" spans="2:3" x14ac:dyDescent="0.25">
      <c r="B2219" s="55"/>
      <c r="C2219" s="55"/>
    </row>
    <row r="2220" spans="2:3" x14ac:dyDescent="0.25">
      <c r="B2220" s="55"/>
      <c r="C2220" s="55"/>
    </row>
    <row r="2221" spans="2:3" x14ac:dyDescent="0.25">
      <c r="B2221" s="55"/>
      <c r="C2221" s="55"/>
    </row>
    <row r="2222" spans="2:3" x14ac:dyDescent="0.25">
      <c r="B2222" s="55"/>
      <c r="C2222" s="55"/>
    </row>
    <row r="2223" spans="2:3" x14ac:dyDescent="0.25">
      <c r="B2223" s="55"/>
      <c r="C2223" s="55"/>
    </row>
    <row r="2224" spans="2:3" x14ac:dyDescent="0.25">
      <c r="B2224" s="55"/>
      <c r="C2224" s="55"/>
    </row>
    <row r="2225" spans="2:3" x14ac:dyDescent="0.25">
      <c r="B2225" s="55"/>
      <c r="C2225" s="55"/>
    </row>
    <row r="2226" spans="2:3" x14ac:dyDescent="0.25">
      <c r="B2226" s="55"/>
      <c r="C2226" s="55"/>
    </row>
    <row r="2227" spans="2:3" x14ac:dyDescent="0.25">
      <c r="B2227" s="55"/>
      <c r="C2227" s="55"/>
    </row>
    <row r="2228" spans="2:3" x14ac:dyDescent="0.25">
      <c r="B2228" s="55"/>
      <c r="C2228" s="55"/>
    </row>
    <row r="2229" spans="2:3" x14ac:dyDescent="0.25">
      <c r="B2229" s="55"/>
      <c r="C2229" s="55"/>
    </row>
    <row r="2230" spans="2:3" x14ac:dyDescent="0.25">
      <c r="B2230" s="55"/>
      <c r="C2230" s="55"/>
    </row>
    <row r="2231" spans="2:3" x14ac:dyDescent="0.25">
      <c r="B2231" s="55"/>
      <c r="C2231" s="55"/>
    </row>
    <row r="2232" spans="2:3" x14ac:dyDescent="0.25">
      <c r="B2232" s="55"/>
      <c r="C2232" s="55"/>
    </row>
    <row r="2233" spans="2:3" x14ac:dyDescent="0.25">
      <c r="B2233" s="55"/>
      <c r="C2233" s="55"/>
    </row>
    <row r="2234" spans="2:3" x14ac:dyDescent="0.25">
      <c r="B2234" s="55"/>
      <c r="C2234" s="55"/>
    </row>
    <row r="2235" spans="2:3" x14ac:dyDescent="0.25">
      <c r="B2235" s="55"/>
      <c r="C2235" s="55"/>
    </row>
    <row r="2236" spans="2:3" x14ac:dyDescent="0.25">
      <c r="B2236" s="55"/>
      <c r="C2236" s="55"/>
    </row>
    <row r="2237" spans="2:3" x14ac:dyDescent="0.25">
      <c r="B2237" s="55"/>
      <c r="C2237" s="55"/>
    </row>
    <row r="2238" spans="2:3" x14ac:dyDescent="0.25">
      <c r="B2238" s="55"/>
      <c r="C2238" s="55"/>
    </row>
    <row r="2239" spans="2:3" x14ac:dyDescent="0.25">
      <c r="B2239" s="55"/>
      <c r="C2239" s="55"/>
    </row>
    <row r="2240" spans="2:3" x14ac:dyDescent="0.25">
      <c r="B2240" s="55"/>
      <c r="C2240" s="55"/>
    </row>
    <row r="2241" spans="2:3" x14ac:dyDescent="0.25">
      <c r="B2241" s="55"/>
      <c r="C2241" s="55"/>
    </row>
    <row r="2242" spans="2:3" x14ac:dyDescent="0.25">
      <c r="B2242" s="55"/>
      <c r="C2242" s="55"/>
    </row>
    <row r="2243" spans="2:3" x14ac:dyDescent="0.25">
      <c r="B2243" s="55"/>
      <c r="C2243" s="55"/>
    </row>
    <row r="2244" spans="2:3" x14ac:dyDescent="0.25">
      <c r="B2244" s="55"/>
      <c r="C2244" s="55"/>
    </row>
    <row r="2245" spans="2:3" x14ac:dyDescent="0.25">
      <c r="B2245" s="55"/>
      <c r="C2245" s="55"/>
    </row>
    <row r="2246" spans="2:3" x14ac:dyDescent="0.25">
      <c r="B2246" s="55"/>
      <c r="C2246" s="55"/>
    </row>
    <row r="2247" spans="2:3" x14ac:dyDescent="0.25">
      <c r="B2247" s="55"/>
      <c r="C2247" s="55"/>
    </row>
    <row r="2248" spans="2:3" x14ac:dyDescent="0.25">
      <c r="B2248" s="55"/>
      <c r="C2248" s="55"/>
    </row>
    <row r="2249" spans="2:3" x14ac:dyDescent="0.25">
      <c r="B2249" s="55"/>
      <c r="C2249" s="55"/>
    </row>
    <row r="2250" spans="2:3" x14ac:dyDescent="0.25">
      <c r="B2250" s="55"/>
      <c r="C2250" s="55"/>
    </row>
    <row r="2251" spans="2:3" x14ac:dyDescent="0.25">
      <c r="B2251" s="55"/>
      <c r="C2251" s="55"/>
    </row>
    <row r="2252" spans="2:3" x14ac:dyDescent="0.25">
      <c r="B2252" s="55"/>
      <c r="C2252" s="55"/>
    </row>
    <row r="2253" spans="2:3" x14ac:dyDescent="0.25">
      <c r="B2253" s="55"/>
      <c r="C2253" s="55"/>
    </row>
    <row r="2254" spans="2:3" x14ac:dyDescent="0.25">
      <c r="B2254" s="55"/>
      <c r="C2254" s="55"/>
    </row>
    <row r="2255" spans="2:3" x14ac:dyDescent="0.25">
      <c r="B2255" s="55"/>
      <c r="C2255" s="55"/>
    </row>
    <row r="2256" spans="2:3" x14ac:dyDescent="0.25">
      <c r="B2256" s="55"/>
      <c r="C2256" s="55"/>
    </row>
    <row r="2257" spans="2:3" x14ac:dyDescent="0.25">
      <c r="B2257" s="55"/>
      <c r="C2257" s="55"/>
    </row>
    <row r="2258" spans="2:3" x14ac:dyDescent="0.25">
      <c r="B2258" s="55"/>
      <c r="C2258" s="55"/>
    </row>
    <row r="2259" spans="2:3" x14ac:dyDescent="0.25">
      <c r="B2259" s="55"/>
      <c r="C2259" s="55"/>
    </row>
    <row r="2260" spans="2:3" x14ac:dyDescent="0.25">
      <c r="B2260" s="55"/>
      <c r="C2260" s="55"/>
    </row>
    <row r="2261" spans="2:3" x14ac:dyDescent="0.25">
      <c r="B2261" s="55"/>
      <c r="C2261" s="55"/>
    </row>
    <row r="2262" spans="2:3" x14ac:dyDescent="0.25">
      <c r="B2262" s="55"/>
      <c r="C2262" s="55"/>
    </row>
    <row r="2263" spans="2:3" x14ac:dyDescent="0.25">
      <c r="B2263" s="55"/>
      <c r="C2263" s="55"/>
    </row>
    <row r="2264" spans="2:3" x14ac:dyDescent="0.25">
      <c r="B2264" s="55"/>
      <c r="C2264" s="55"/>
    </row>
    <row r="2265" spans="2:3" x14ac:dyDescent="0.25">
      <c r="B2265" s="55"/>
      <c r="C2265" s="55"/>
    </row>
    <row r="2266" spans="2:3" x14ac:dyDescent="0.25">
      <c r="B2266" s="55"/>
      <c r="C2266" s="55"/>
    </row>
    <row r="2267" spans="2:3" x14ac:dyDescent="0.25">
      <c r="B2267" s="55"/>
      <c r="C2267" s="55"/>
    </row>
    <row r="2268" spans="2:3" x14ac:dyDescent="0.25">
      <c r="B2268" s="55"/>
      <c r="C2268" s="55"/>
    </row>
    <row r="2269" spans="2:3" x14ac:dyDescent="0.25">
      <c r="B2269" s="55"/>
      <c r="C2269" s="55"/>
    </row>
    <row r="2270" spans="2:3" x14ac:dyDescent="0.25">
      <c r="B2270" s="55"/>
      <c r="C2270" s="55"/>
    </row>
    <row r="2271" spans="2:3" x14ac:dyDescent="0.25">
      <c r="B2271" s="55"/>
      <c r="C2271" s="55"/>
    </row>
    <row r="2272" spans="2:3" x14ac:dyDescent="0.25">
      <c r="B2272" s="55"/>
      <c r="C2272" s="55"/>
    </row>
    <row r="2273" spans="2:3" x14ac:dyDescent="0.25">
      <c r="B2273" s="55"/>
      <c r="C2273" s="55"/>
    </row>
    <row r="2274" spans="2:3" x14ac:dyDescent="0.25">
      <c r="B2274" s="55"/>
      <c r="C2274" s="55"/>
    </row>
    <row r="2275" spans="2:3" x14ac:dyDescent="0.25">
      <c r="B2275" s="55"/>
      <c r="C2275" s="55"/>
    </row>
    <row r="2276" spans="2:3" x14ac:dyDescent="0.25">
      <c r="B2276" s="55"/>
      <c r="C2276" s="55"/>
    </row>
    <row r="2277" spans="2:3" x14ac:dyDescent="0.25">
      <c r="B2277" s="55"/>
      <c r="C2277" s="55"/>
    </row>
    <row r="2278" spans="2:3" x14ac:dyDescent="0.25">
      <c r="B2278" s="55"/>
      <c r="C2278" s="55"/>
    </row>
    <row r="2279" spans="2:3" x14ac:dyDescent="0.25">
      <c r="B2279" s="55"/>
      <c r="C2279" s="55"/>
    </row>
    <row r="2280" spans="2:3" x14ac:dyDescent="0.25">
      <c r="B2280" s="55"/>
      <c r="C2280" s="55"/>
    </row>
    <row r="2281" spans="2:3" x14ac:dyDescent="0.25">
      <c r="B2281" s="55"/>
      <c r="C2281" s="55"/>
    </row>
    <row r="2282" spans="2:3" x14ac:dyDescent="0.25">
      <c r="B2282" s="55"/>
      <c r="C2282" s="55"/>
    </row>
    <row r="2283" spans="2:3" x14ac:dyDescent="0.25">
      <c r="B2283" s="55"/>
      <c r="C2283" s="55"/>
    </row>
    <row r="2284" spans="2:3" x14ac:dyDescent="0.25">
      <c r="B2284" s="55"/>
      <c r="C2284" s="55"/>
    </row>
    <row r="2285" spans="2:3" x14ac:dyDescent="0.25">
      <c r="B2285" s="55"/>
      <c r="C2285" s="55"/>
    </row>
    <row r="2286" spans="2:3" x14ac:dyDescent="0.25">
      <c r="B2286" s="55"/>
      <c r="C2286" s="55"/>
    </row>
    <row r="2287" spans="2:3" x14ac:dyDescent="0.25">
      <c r="B2287" s="55"/>
      <c r="C2287" s="55"/>
    </row>
    <row r="2288" spans="2:3" x14ac:dyDescent="0.25">
      <c r="B2288" s="55"/>
      <c r="C2288" s="55"/>
    </row>
    <row r="2289" spans="2:3" x14ac:dyDescent="0.25">
      <c r="B2289" s="55"/>
      <c r="C2289" s="55"/>
    </row>
    <row r="2290" spans="2:3" x14ac:dyDescent="0.25">
      <c r="B2290" s="55"/>
      <c r="C2290" s="55"/>
    </row>
    <row r="2291" spans="2:3" x14ac:dyDescent="0.25">
      <c r="B2291" s="55"/>
      <c r="C2291" s="55"/>
    </row>
    <row r="2292" spans="2:3" x14ac:dyDescent="0.25">
      <c r="B2292" s="55"/>
      <c r="C2292" s="55"/>
    </row>
    <row r="2293" spans="2:3" x14ac:dyDescent="0.25">
      <c r="B2293" s="55"/>
      <c r="C2293" s="55"/>
    </row>
    <row r="2294" spans="2:3" x14ac:dyDescent="0.25">
      <c r="B2294" s="55"/>
      <c r="C2294" s="55"/>
    </row>
    <row r="2295" spans="2:3" x14ac:dyDescent="0.25">
      <c r="B2295" s="55"/>
      <c r="C2295" s="55"/>
    </row>
    <row r="2296" spans="2:3" x14ac:dyDescent="0.25">
      <c r="B2296" s="55"/>
      <c r="C2296" s="55"/>
    </row>
    <row r="2297" spans="2:3" x14ac:dyDescent="0.25">
      <c r="B2297" s="55"/>
      <c r="C2297" s="55"/>
    </row>
    <row r="2298" spans="2:3" x14ac:dyDescent="0.25">
      <c r="B2298" s="55"/>
      <c r="C2298" s="55"/>
    </row>
    <row r="2299" spans="2:3" x14ac:dyDescent="0.25">
      <c r="B2299" s="55"/>
      <c r="C2299" s="55"/>
    </row>
    <row r="2300" spans="2:3" x14ac:dyDescent="0.25">
      <c r="B2300" s="55"/>
      <c r="C2300" s="55"/>
    </row>
    <row r="2301" spans="2:3" x14ac:dyDescent="0.25">
      <c r="B2301" s="55"/>
      <c r="C2301" s="55"/>
    </row>
    <row r="2302" spans="2:3" x14ac:dyDescent="0.25">
      <c r="B2302" s="55"/>
      <c r="C2302" s="55"/>
    </row>
    <row r="2303" spans="2:3" x14ac:dyDescent="0.25">
      <c r="B2303" s="55"/>
      <c r="C2303" s="55"/>
    </row>
    <row r="2304" spans="2:3" x14ac:dyDescent="0.25">
      <c r="B2304" s="55"/>
      <c r="C2304" s="55"/>
    </row>
    <row r="2305" spans="2:3" x14ac:dyDescent="0.25">
      <c r="B2305" s="55"/>
      <c r="C2305" s="55"/>
    </row>
    <row r="2306" spans="2:3" x14ac:dyDescent="0.25">
      <c r="B2306" s="55"/>
      <c r="C2306" s="55"/>
    </row>
    <row r="2307" spans="2:3" x14ac:dyDescent="0.25">
      <c r="B2307" s="55"/>
      <c r="C2307" s="55"/>
    </row>
    <row r="2308" spans="2:3" x14ac:dyDescent="0.25">
      <c r="B2308" s="55"/>
      <c r="C2308" s="55"/>
    </row>
    <row r="2309" spans="2:3" x14ac:dyDescent="0.25">
      <c r="B2309" s="55"/>
      <c r="C2309" s="55"/>
    </row>
    <row r="2310" spans="2:3" x14ac:dyDescent="0.25">
      <c r="B2310" s="55"/>
      <c r="C2310" s="55"/>
    </row>
    <row r="2311" spans="2:3" x14ac:dyDescent="0.25">
      <c r="B2311" s="55"/>
      <c r="C2311" s="55"/>
    </row>
    <row r="2312" spans="2:3" x14ac:dyDescent="0.25">
      <c r="B2312" s="55"/>
      <c r="C2312" s="55"/>
    </row>
    <row r="2313" spans="2:3" x14ac:dyDescent="0.25">
      <c r="B2313" s="55"/>
      <c r="C2313" s="55"/>
    </row>
    <row r="2314" spans="2:3" x14ac:dyDescent="0.25">
      <c r="B2314" s="55"/>
      <c r="C2314" s="55"/>
    </row>
    <row r="2315" spans="2:3" x14ac:dyDescent="0.25">
      <c r="B2315" s="55"/>
      <c r="C2315" s="55"/>
    </row>
    <row r="2316" spans="2:3" x14ac:dyDescent="0.25">
      <c r="B2316" s="55"/>
      <c r="C2316" s="55"/>
    </row>
    <row r="2317" spans="2:3" x14ac:dyDescent="0.25">
      <c r="B2317" s="55"/>
      <c r="C2317" s="55"/>
    </row>
    <row r="2318" spans="2:3" x14ac:dyDescent="0.25">
      <c r="B2318" s="55"/>
      <c r="C2318" s="55"/>
    </row>
    <row r="2319" spans="2:3" x14ac:dyDescent="0.25">
      <c r="B2319" s="55"/>
      <c r="C2319" s="55"/>
    </row>
    <row r="2320" spans="2:3" x14ac:dyDescent="0.25">
      <c r="B2320" s="55"/>
      <c r="C2320" s="55"/>
    </row>
    <row r="2321" spans="2:3" x14ac:dyDescent="0.25">
      <c r="B2321" s="55"/>
      <c r="C2321" s="55"/>
    </row>
    <row r="2322" spans="2:3" x14ac:dyDescent="0.25">
      <c r="B2322" s="55"/>
      <c r="C2322" s="55"/>
    </row>
    <row r="2323" spans="2:3" x14ac:dyDescent="0.25">
      <c r="B2323" s="55"/>
      <c r="C2323" s="55"/>
    </row>
    <row r="2324" spans="2:3" x14ac:dyDescent="0.25">
      <c r="B2324" s="55"/>
      <c r="C2324" s="55"/>
    </row>
    <row r="2325" spans="2:3" x14ac:dyDescent="0.25">
      <c r="B2325" s="55"/>
      <c r="C2325" s="55"/>
    </row>
    <row r="2326" spans="2:3" x14ac:dyDescent="0.25">
      <c r="B2326" s="55"/>
      <c r="C2326" s="55"/>
    </row>
    <row r="2327" spans="2:3" x14ac:dyDescent="0.25">
      <c r="B2327" s="55"/>
      <c r="C2327" s="55"/>
    </row>
    <row r="2328" spans="2:3" x14ac:dyDescent="0.25">
      <c r="B2328" s="55"/>
      <c r="C2328" s="55"/>
    </row>
    <row r="2329" spans="2:3" x14ac:dyDescent="0.25">
      <c r="B2329" s="55"/>
      <c r="C2329" s="55"/>
    </row>
    <row r="2330" spans="2:3" x14ac:dyDescent="0.25">
      <c r="B2330" s="55"/>
      <c r="C2330" s="55"/>
    </row>
    <row r="2331" spans="2:3" x14ac:dyDescent="0.25">
      <c r="B2331" s="55"/>
      <c r="C2331" s="55"/>
    </row>
    <row r="2332" spans="2:3" x14ac:dyDescent="0.25">
      <c r="B2332" s="55"/>
      <c r="C2332" s="55"/>
    </row>
    <row r="2333" spans="2:3" x14ac:dyDescent="0.25">
      <c r="B2333" s="55"/>
      <c r="C2333" s="55"/>
    </row>
    <row r="2334" spans="2:3" x14ac:dyDescent="0.25">
      <c r="B2334" s="55"/>
      <c r="C2334" s="55"/>
    </row>
    <row r="2335" spans="2:3" x14ac:dyDescent="0.25">
      <c r="B2335" s="55"/>
      <c r="C2335" s="55"/>
    </row>
    <row r="2336" spans="2:3" x14ac:dyDescent="0.25">
      <c r="B2336" s="55"/>
      <c r="C2336" s="55"/>
    </row>
    <row r="2337" spans="2:3" x14ac:dyDescent="0.25">
      <c r="B2337" s="55"/>
      <c r="C2337" s="55"/>
    </row>
    <row r="2338" spans="2:3" x14ac:dyDescent="0.25">
      <c r="B2338" s="55"/>
      <c r="C2338" s="55"/>
    </row>
    <row r="2339" spans="2:3" x14ac:dyDescent="0.25">
      <c r="B2339" s="55"/>
      <c r="C2339" s="55"/>
    </row>
    <row r="2340" spans="2:3" x14ac:dyDescent="0.25">
      <c r="B2340" s="55"/>
      <c r="C2340" s="55"/>
    </row>
    <row r="2341" spans="2:3" x14ac:dyDescent="0.25">
      <c r="B2341" s="55"/>
      <c r="C2341" s="55"/>
    </row>
    <row r="2342" spans="2:3" x14ac:dyDescent="0.25">
      <c r="B2342" s="55"/>
      <c r="C2342" s="55"/>
    </row>
    <row r="2343" spans="2:3" x14ac:dyDescent="0.25">
      <c r="B2343" s="55"/>
      <c r="C2343" s="55"/>
    </row>
    <row r="2344" spans="2:3" x14ac:dyDescent="0.25">
      <c r="B2344" s="55"/>
      <c r="C2344" s="55"/>
    </row>
    <row r="2345" spans="2:3" x14ac:dyDescent="0.25">
      <c r="B2345" s="55"/>
      <c r="C2345" s="55"/>
    </row>
    <row r="2346" spans="2:3" x14ac:dyDescent="0.25">
      <c r="B2346" s="55"/>
      <c r="C2346" s="55"/>
    </row>
    <row r="2347" spans="2:3" x14ac:dyDescent="0.25">
      <c r="B2347" s="55"/>
      <c r="C2347" s="55"/>
    </row>
    <row r="2348" spans="2:3" x14ac:dyDescent="0.25">
      <c r="B2348" s="55"/>
      <c r="C2348" s="55"/>
    </row>
    <row r="2349" spans="2:3" x14ac:dyDescent="0.25">
      <c r="B2349" s="55"/>
      <c r="C2349" s="55"/>
    </row>
    <row r="2350" spans="2:3" x14ac:dyDescent="0.25">
      <c r="B2350" s="55"/>
      <c r="C2350" s="55"/>
    </row>
    <row r="2351" spans="2:3" x14ac:dyDescent="0.25">
      <c r="B2351" s="55"/>
      <c r="C2351" s="55"/>
    </row>
    <row r="2352" spans="2:3" x14ac:dyDescent="0.25">
      <c r="B2352" s="55"/>
      <c r="C2352" s="55"/>
    </row>
    <row r="2353" spans="2:3" x14ac:dyDescent="0.25">
      <c r="B2353" s="55"/>
      <c r="C2353" s="55"/>
    </row>
    <row r="2354" spans="2:3" x14ac:dyDescent="0.25">
      <c r="B2354" s="55"/>
      <c r="C2354" s="55"/>
    </row>
    <row r="2355" spans="2:3" x14ac:dyDescent="0.25">
      <c r="B2355" s="55"/>
      <c r="C2355" s="55"/>
    </row>
    <row r="2356" spans="2:3" x14ac:dyDescent="0.25">
      <c r="B2356" s="55"/>
      <c r="C2356" s="55"/>
    </row>
    <row r="2357" spans="2:3" x14ac:dyDescent="0.25">
      <c r="B2357" s="55"/>
      <c r="C2357" s="55"/>
    </row>
    <row r="2358" spans="2:3" x14ac:dyDescent="0.25">
      <c r="B2358" s="55"/>
      <c r="C2358" s="55"/>
    </row>
    <row r="2359" spans="2:3" x14ac:dyDescent="0.25">
      <c r="B2359" s="55"/>
      <c r="C2359" s="55"/>
    </row>
    <row r="2360" spans="2:3" x14ac:dyDescent="0.25">
      <c r="B2360" s="55"/>
      <c r="C2360" s="55"/>
    </row>
    <row r="2361" spans="2:3" x14ac:dyDescent="0.25">
      <c r="B2361" s="55"/>
      <c r="C2361" s="55"/>
    </row>
    <row r="2362" spans="2:3" x14ac:dyDescent="0.25">
      <c r="B2362" s="55"/>
      <c r="C2362" s="55"/>
    </row>
    <row r="2363" spans="2:3" x14ac:dyDescent="0.25">
      <c r="B2363" s="55"/>
      <c r="C2363" s="55"/>
    </row>
    <row r="2364" spans="2:3" x14ac:dyDescent="0.25">
      <c r="B2364" s="55"/>
      <c r="C2364" s="55"/>
    </row>
    <row r="2365" spans="2:3" x14ac:dyDescent="0.25">
      <c r="B2365" s="55"/>
      <c r="C2365" s="55"/>
    </row>
    <row r="2366" spans="2:3" x14ac:dyDescent="0.25">
      <c r="B2366" s="55"/>
      <c r="C2366" s="55"/>
    </row>
    <row r="2367" spans="2:3" x14ac:dyDescent="0.25">
      <c r="B2367" s="55"/>
      <c r="C2367" s="55"/>
    </row>
    <row r="2368" spans="2:3" x14ac:dyDescent="0.25">
      <c r="B2368" s="55"/>
      <c r="C2368" s="55"/>
    </row>
    <row r="2369" spans="2:3" x14ac:dyDescent="0.25">
      <c r="B2369" s="55"/>
      <c r="C2369" s="55"/>
    </row>
    <row r="2370" spans="2:3" x14ac:dyDescent="0.25">
      <c r="B2370" s="55"/>
      <c r="C2370" s="55"/>
    </row>
    <row r="2371" spans="2:3" x14ac:dyDescent="0.25">
      <c r="B2371" s="55"/>
      <c r="C2371" s="55"/>
    </row>
    <row r="2372" spans="2:3" x14ac:dyDescent="0.25">
      <c r="B2372" s="55"/>
      <c r="C2372" s="55"/>
    </row>
    <row r="2373" spans="2:3" x14ac:dyDescent="0.25">
      <c r="B2373" s="55"/>
      <c r="C2373" s="55"/>
    </row>
    <row r="2374" spans="2:3" x14ac:dyDescent="0.25">
      <c r="B2374" s="55"/>
      <c r="C2374" s="55"/>
    </row>
    <row r="2375" spans="2:3" x14ac:dyDescent="0.25">
      <c r="B2375" s="55"/>
      <c r="C2375" s="55"/>
    </row>
    <row r="2376" spans="2:3" x14ac:dyDescent="0.25">
      <c r="B2376" s="55"/>
      <c r="C2376" s="55"/>
    </row>
    <row r="2377" spans="2:3" x14ac:dyDescent="0.25">
      <c r="B2377" s="55"/>
      <c r="C2377" s="55"/>
    </row>
    <row r="2378" spans="2:3" x14ac:dyDescent="0.25">
      <c r="B2378" s="55"/>
      <c r="C2378" s="55"/>
    </row>
    <row r="2379" spans="2:3" x14ac:dyDescent="0.25">
      <c r="B2379" s="55"/>
      <c r="C2379" s="55"/>
    </row>
    <row r="2380" spans="2:3" x14ac:dyDescent="0.25">
      <c r="B2380" s="55"/>
      <c r="C2380" s="55"/>
    </row>
    <row r="2381" spans="2:3" x14ac:dyDescent="0.25">
      <c r="B2381" s="55"/>
      <c r="C2381" s="55"/>
    </row>
    <row r="2382" spans="2:3" x14ac:dyDescent="0.25">
      <c r="B2382" s="55"/>
      <c r="C2382" s="55"/>
    </row>
    <row r="2383" spans="2:3" x14ac:dyDescent="0.25">
      <c r="B2383" s="55"/>
      <c r="C2383" s="55"/>
    </row>
    <row r="2384" spans="2:3" x14ac:dyDescent="0.25">
      <c r="B2384" s="55"/>
      <c r="C2384" s="55"/>
    </row>
    <row r="2385" spans="2:3" x14ac:dyDescent="0.25">
      <c r="B2385" s="55"/>
      <c r="C2385" s="55"/>
    </row>
    <row r="2386" spans="2:3" x14ac:dyDescent="0.25">
      <c r="B2386" s="55"/>
      <c r="C2386" s="55"/>
    </row>
    <row r="2387" spans="2:3" x14ac:dyDescent="0.25">
      <c r="B2387" s="55"/>
      <c r="C2387" s="55"/>
    </row>
    <row r="2388" spans="2:3" x14ac:dyDescent="0.25">
      <c r="B2388" s="55"/>
      <c r="C2388" s="55"/>
    </row>
    <row r="2389" spans="2:3" x14ac:dyDescent="0.25">
      <c r="B2389" s="55"/>
      <c r="C2389" s="55"/>
    </row>
    <row r="2390" spans="2:3" x14ac:dyDescent="0.25">
      <c r="B2390" s="55"/>
      <c r="C2390" s="55"/>
    </row>
    <row r="2391" spans="2:3" x14ac:dyDescent="0.25">
      <c r="B2391" s="55"/>
      <c r="C2391" s="55"/>
    </row>
    <row r="2392" spans="2:3" x14ac:dyDescent="0.25">
      <c r="B2392" s="55"/>
      <c r="C2392" s="55"/>
    </row>
    <row r="2393" spans="2:3" x14ac:dyDescent="0.25">
      <c r="B2393" s="55"/>
      <c r="C2393" s="55"/>
    </row>
    <row r="2394" spans="2:3" x14ac:dyDescent="0.25">
      <c r="B2394" s="55"/>
      <c r="C2394" s="55"/>
    </row>
    <row r="2395" spans="2:3" x14ac:dyDescent="0.25">
      <c r="B2395" s="55"/>
      <c r="C2395" s="55"/>
    </row>
    <row r="2396" spans="2:3" x14ac:dyDescent="0.25">
      <c r="B2396" s="55"/>
      <c r="C2396" s="55"/>
    </row>
    <row r="2397" spans="2:3" x14ac:dyDescent="0.25">
      <c r="B2397" s="55"/>
      <c r="C2397" s="55"/>
    </row>
    <row r="2398" spans="2:3" x14ac:dyDescent="0.25">
      <c r="B2398" s="55"/>
      <c r="C2398" s="55"/>
    </row>
    <row r="2399" spans="2:3" x14ac:dyDescent="0.25">
      <c r="B2399" s="55"/>
      <c r="C2399" s="55"/>
    </row>
    <row r="2400" spans="2:3" x14ac:dyDescent="0.25">
      <c r="B2400" s="55"/>
      <c r="C2400" s="55"/>
    </row>
    <row r="2401" spans="2:3" x14ac:dyDescent="0.25">
      <c r="B2401" s="55"/>
      <c r="C2401" s="55"/>
    </row>
    <row r="2402" spans="2:3" x14ac:dyDescent="0.25">
      <c r="B2402" s="55"/>
      <c r="C2402" s="55"/>
    </row>
    <row r="2403" spans="2:3" x14ac:dyDescent="0.25">
      <c r="B2403" s="55"/>
      <c r="C2403" s="55"/>
    </row>
    <row r="2404" spans="2:3" x14ac:dyDescent="0.25">
      <c r="B2404" s="55"/>
      <c r="C2404" s="55"/>
    </row>
    <row r="2405" spans="2:3" x14ac:dyDescent="0.25">
      <c r="B2405" s="55"/>
      <c r="C2405" s="55"/>
    </row>
    <row r="2406" spans="2:3" x14ac:dyDescent="0.25">
      <c r="B2406" s="55"/>
      <c r="C2406" s="55"/>
    </row>
    <row r="2407" spans="2:3" x14ac:dyDescent="0.25">
      <c r="B2407" s="55"/>
      <c r="C2407" s="55"/>
    </row>
    <row r="2408" spans="2:3" x14ac:dyDescent="0.25">
      <c r="B2408" s="55"/>
      <c r="C2408" s="55"/>
    </row>
    <row r="2409" spans="2:3" x14ac:dyDescent="0.25">
      <c r="B2409" s="55"/>
      <c r="C2409" s="55"/>
    </row>
    <row r="2410" spans="2:3" x14ac:dyDescent="0.25">
      <c r="B2410" s="55"/>
      <c r="C2410" s="55"/>
    </row>
    <row r="2411" spans="2:3" x14ac:dyDescent="0.25">
      <c r="B2411" s="55"/>
      <c r="C2411" s="55"/>
    </row>
    <row r="2412" spans="2:3" x14ac:dyDescent="0.25">
      <c r="B2412" s="55"/>
      <c r="C2412" s="55"/>
    </row>
    <row r="2413" spans="2:3" x14ac:dyDescent="0.25">
      <c r="B2413" s="55"/>
      <c r="C2413" s="55"/>
    </row>
    <row r="2414" spans="2:3" x14ac:dyDescent="0.25">
      <c r="B2414" s="55"/>
      <c r="C2414" s="55"/>
    </row>
    <row r="2415" spans="2:3" x14ac:dyDescent="0.25">
      <c r="B2415" s="55"/>
      <c r="C2415" s="55"/>
    </row>
    <row r="2416" spans="2:3" x14ac:dyDescent="0.25">
      <c r="B2416" s="55"/>
      <c r="C2416" s="55"/>
    </row>
    <row r="2417" spans="2:3" x14ac:dyDescent="0.25">
      <c r="B2417" s="55"/>
      <c r="C2417" s="55"/>
    </row>
    <row r="2418" spans="2:3" x14ac:dyDescent="0.25">
      <c r="B2418" s="55"/>
      <c r="C2418" s="55"/>
    </row>
    <row r="2419" spans="2:3" x14ac:dyDescent="0.25">
      <c r="B2419" s="55"/>
      <c r="C2419" s="55"/>
    </row>
    <row r="2420" spans="2:3" x14ac:dyDescent="0.25">
      <c r="B2420" s="55"/>
      <c r="C2420" s="55"/>
    </row>
    <row r="2421" spans="2:3" x14ac:dyDescent="0.25">
      <c r="B2421" s="55"/>
      <c r="C2421" s="55"/>
    </row>
    <row r="2422" spans="2:3" x14ac:dyDescent="0.25">
      <c r="B2422" s="55"/>
      <c r="C2422" s="55"/>
    </row>
    <row r="2423" spans="2:3" x14ac:dyDescent="0.25">
      <c r="B2423" s="55"/>
      <c r="C2423" s="55"/>
    </row>
    <row r="2424" spans="2:3" x14ac:dyDescent="0.25">
      <c r="B2424" s="55"/>
      <c r="C2424" s="55"/>
    </row>
    <row r="2425" spans="2:3" x14ac:dyDescent="0.25">
      <c r="B2425" s="55"/>
      <c r="C2425" s="55"/>
    </row>
    <row r="2426" spans="2:3" x14ac:dyDescent="0.25">
      <c r="B2426" s="55"/>
      <c r="C2426" s="55"/>
    </row>
    <row r="2427" spans="2:3" x14ac:dyDescent="0.25">
      <c r="B2427" s="55"/>
      <c r="C2427" s="55"/>
    </row>
    <row r="2428" spans="2:3" x14ac:dyDescent="0.25">
      <c r="B2428" s="55"/>
      <c r="C2428" s="55"/>
    </row>
    <row r="2429" spans="2:3" x14ac:dyDescent="0.25">
      <c r="B2429" s="55"/>
      <c r="C2429" s="55"/>
    </row>
    <row r="2430" spans="2:3" x14ac:dyDescent="0.25">
      <c r="B2430" s="55"/>
      <c r="C2430" s="55"/>
    </row>
    <row r="2431" spans="2:3" x14ac:dyDescent="0.25">
      <c r="B2431" s="55"/>
      <c r="C2431" s="55"/>
    </row>
    <row r="2432" spans="2:3" x14ac:dyDescent="0.25">
      <c r="B2432" s="55"/>
      <c r="C2432" s="55"/>
    </row>
    <row r="2433" spans="2:3" x14ac:dyDescent="0.25">
      <c r="B2433" s="55"/>
      <c r="C2433" s="55"/>
    </row>
    <row r="2434" spans="2:3" x14ac:dyDescent="0.25">
      <c r="B2434" s="55"/>
      <c r="C2434" s="55"/>
    </row>
    <row r="2435" spans="2:3" x14ac:dyDescent="0.25">
      <c r="B2435" s="55"/>
      <c r="C2435" s="55"/>
    </row>
    <row r="2436" spans="2:3" x14ac:dyDescent="0.25">
      <c r="B2436" s="55"/>
      <c r="C2436" s="55"/>
    </row>
    <row r="2437" spans="2:3" x14ac:dyDescent="0.25">
      <c r="B2437" s="55"/>
      <c r="C2437" s="55"/>
    </row>
    <row r="2438" spans="2:3" x14ac:dyDescent="0.25">
      <c r="B2438" s="55"/>
      <c r="C2438" s="55"/>
    </row>
    <row r="2439" spans="2:3" x14ac:dyDescent="0.25">
      <c r="B2439" s="55"/>
      <c r="C2439" s="55"/>
    </row>
    <row r="2440" spans="2:3" x14ac:dyDescent="0.25">
      <c r="B2440" s="55"/>
      <c r="C2440" s="55"/>
    </row>
    <row r="2441" spans="2:3" x14ac:dyDescent="0.25">
      <c r="B2441" s="55"/>
      <c r="C2441" s="55"/>
    </row>
    <row r="2442" spans="2:3" x14ac:dyDescent="0.25">
      <c r="B2442" s="55"/>
      <c r="C2442" s="55"/>
    </row>
    <row r="2443" spans="2:3" x14ac:dyDescent="0.25">
      <c r="B2443" s="55"/>
      <c r="C2443" s="55"/>
    </row>
    <row r="2444" spans="2:3" x14ac:dyDescent="0.25">
      <c r="B2444" s="55"/>
      <c r="C2444" s="55"/>
    </row>
    <row r="2445" spans="2:3" x14ac:dyDescent="0.25">
      <c r="B2445" s="55"/>
      <c r="C2445" s="55"/>
    </row>
    <row r="2446" spans="2:3" x14ac:dyDescent="0.25">
      <c r="B2446" s="55"/>
      <c r="C2446" s="55"/>
    </row>
    <row r="2447" spans="2:3" x14ac:dyDescent="0.25">
      <c r="B2447" s="55"/>
      <c r="C2447" s="55"/>
    </row>
    <row r="2448" spans="2:3" x14ac:dyDescent="0.25">
      <c r="B2448" s="55"/>
      <c r="C2448" s="55"/>
    </row>
    <row r="2449" spans="2:3" x14ac:dyDescent="0.25">
      <c r="B2449" s="55"/>
      <c r="C2449" s="55"/>
    </row>
    <row r="2450" spans="2:3" x14ac:dyDescent="0.25">
      <c r="B2450" s="55"/>
      <c r="C2450" s="55"/>
    </row>
    <row r="2451" spans="2:3" x14ac:dyDescent="0.25">
      <c r="B2451" s="55"/>
      <c r="C2451" s="55"/>
    </row>
    <row r="2452" spans="2:3" x14ac:dyDescent="0.25">
      <c r="B2452" s="55"/>
      <c r="C2452" s="55"/>
    </row>
    <row r="2453" spans="2:3" x14ac:dyDescent="0.25">
      <c r="B2453" s="55"/>
      <c r="C2453" s="55"/>
    </row>
    <row r="2454" spans="2:3" x14ac:dyDescent="0.25">
      <c r="B2454" s="55"/>
      <c r="C2454" s="55"/>
    </row>
    <row r="2455" spans="2:3" x14ac:dyDescent="0.25">
      <c r="B2455" s="55"/>
      <c r="C2455" s="55"/>
    </row>
    <row r="2456" spans="2:3" x14ac:dyDescent="0.25">
      <c r="B2456" s="55"/>
      <c r="C2456" s="55"/>
    </row>
    <row r="2457" spans="2:3" x14ac:dyDescent="0.25">
      <c r="B2457" s="55"/>
      <c r="C2457" s="55"/>
    </row>
    <row r="2458" spans="2:3" x14ac:dyDescent="0.25">
      <c r="B2458" s="55"/>
      <c r="C2458" s="55"/>
    </row>
    <row r="2459" spans="2:3" x14ac:dyDescent="0.25">
      <c r="B2459" s="55"/>
      <c r="C2459" s="55"/>
    </row>
    <row r="2460" spans="2:3" x14ac:dyDescent="0.25">
      <c r="B2460" s="55"/>
      <c r="C2460" s="55"/>
    </row>
    <row r="2461" spans="2:3" x14ac:dyDescent="0.25">
      <c r="B2461" s="55"/>
      <c r="C2461" s="55"/>
    </row>
    <row r="2462" spans="2:3" x14ac:dyDescent="0.25">
      <c r="B2462" s="55"/>
      <c r="C2462" s="55"/>
    </row>
    <row r="2463" spans="2:3" x14ac:dyDescent="0.25">
      <c r="B2463" s="55"/>
      <c r="C2463" s="55"/>
    </row>
    <row r="2464" spans="2:3" x14ac:dyDescent="0.25">
      <c r="B2464" s="55"/>
      <c r="C2464" s="55"/>
    </row>
    <row r="2465" spans="2:3" x14ac:dyDescent="0.25">
      <c r="B2465" s="55"/>
      <c r="C2465" s="55"/>
    </row>
    <row r="2466" spans="2:3" x14ac:dyDescent="0.25">
      <c r="B2466" s="55"/>
      <c r="C2466" s="55"/>
    </row>
    <row r="2467" spans="2:3" x14ac:dyDescent="0.25">
      <c r="B2467" s="55"/>
      <c r="C2467" s="55"/>
    </row>
    <row r="2468" spans="2:3" x14ac:dyDescent="0.25">
      <c r="B2468" s="55"/>
      <c r="C2468" s="55"/>
    </row>
    <row r="2469" spans="2:3" x14ac:dyDescent="0.25">
      <c r="B2469" s="55"/>
      <c r="C2469" s="55"/>
    </row>
    <row r="2470" spans="2:3" x14ac:dyDescent="0.25">
      <c r="B2470" s="55"/>
      <c r="C2470" s="55"/>
    </row>
    <row r="2471" spans="2:3" x14ac:dyDescent="0.25">
      <c r="B2471" s="55"/>
      <c r="C2471" s="55"/>
    </row>
    <row r="2472" spans="2:3" x14ac:dyDescent="0.25">
      <c r="B2472" s="55"/>
      <c r="C2472" s="55"/>
    </row>
    <row r="2473" spans="2:3" x14ac:dyDescent="0.25">
      <c r="B2473" s="55"/>
      <c r="C2473" s="55"/>
    </row>
    <row r="2474" spans="2:3" x14ac:dyDescent="0.25">
      <c r="B2474" s="55"/>
      <c r="C2474" s="55"/>
    </row>
    <row r="2475" spans="2:3" x14ac:dyDescent="0.25">
      <c r="B2475" s="55"/>
      <c r="C2475" s="55"/>
    </row>
    <row r="2476" spans="2:3" x14ac:dyDescent="0.25">
      <c r="B2476" s="55"/>
      <c r="C2476" s="55"/>
    </row>
    <row r="2477" spans="2:3" x14ac:dyDescent="0.25">
      <c r="B2477" s="55"/>
      <c r="C2477" s="55"/>
    </row>
    <row r="2478" spans="2:3" x14ac:dyDescent="0.25">
      <c r="B2478" s="55"/>
      <c r="C2478" s="55"/>
    </row>
    <row r="2479" spans="2:3" x14ac:dyDescent="0.25">
      <c r="B2479" s="55"/>
      <c r="C2479" s="55"/>
    </row>
    <row r="2480" spans="2:3" x14ac:dyDescent="0.25">
      <c r="B2480" s="55"/>
      <c r="C2480" s="55"/>
    </row>
    <row r="2481" spans="2:3" x14ac:dyDescent="0.25">
      <c r="B2481" s="55"/>
      <c r="C2481" s="55"/>
    </row>
    <row r="2482" spans="2:3" x14ac:dyDescent="0.25">
      <c r="B2482" s="55"/>
      <c r="C2482" s="55"/>
    </row>
    <row r="2483" spans="2:3" x14ac:dyDescent="0.25">
      <c r="B2483" s="55"/>
      <c r="C2483" s="55"/>
    </row>
    <row r="2484" spans="2:3" x14ac:dyDescent="0.25">
      <c r="B2484" s="55"/>
      <c r="C2484" s="55"/>
    </row>
    <row r="2485" spans="2:3" x14ac:dyDescent="0.25">
      <c r="B2485" s="55"/>
      <c r="C2485" s="55"/>
    </row>
    <row r="2486" spans="2:3" x14ac:dyDescent="0.25">
      <c r="B2486" s="55"/>
      <c r="C2486" s="55"/>
    </row>
    <row r="2487" spans="2:3" x14ac:dyDescent="0.25">
      <c r="B2487" s="55"/>
      <c r="C2487" s="55"/>
    </row>
    <row r="2488" spans="2:3" x14ac:dyDescent="0.25">
      <c r="B2488" s="55"/>
      <c r="C2488" s="55"/>
    </row>
    <row r="2489" spans="2:3" x14ac:dyDescent="0.25">
      <c r="B2489" s="55"/>
      <c r="C2489" s="55"/>
    </row>
    <row r="2490" spans="2:3" x14ac:dyDescent="0.25">
      <c r="B2490" s="55"/>
      <c r="C2490" s="55"/>
    </row>
    <row r="2491" spans="2:3" x14ac:dyDescent="0.25">
      <c r="B2491" s="55"/>
      <c r="C2491" s="55"/>
    </row>
    <row r="2492" spans="2:3" x14ac:dyDescent="0.25">
      <c r="B2492" s="55"/>
      <c r="C2492" s="55"/>
    </row>
    <row r="2493" spans="2:3" x14ac:dyDescent="0.25">
      <c r="B2493" s="55"/>
      <c r="C2493" s="55"/>
    </row>
    <row r="2494" spans="2:3" x14ac:dyDescent="0.25">
      <c r="B2494" s="55"/>
      <c r="C2494" s="55"/>
    </row>
    <row r="2495" spans="2:3" x14ac:dyDescent="0.25">
      <c r="B2495" s="55"/>
      <c r="C2495" s="55"/>
    </row>
    <row r="2496" spans="2:3" x14ac:dyDescent="0.25">
      <c r="B2496" s="55"/>
      <c r="C2496" s="55"/>
    </row>
    <row r="2497" spans="2:3" x14ac:dyDescent="0.25">
      <c r="B2497" s="55"/>
      <c r="C2497" s="55"/>
    </row>
    <row r="2498" spans="2:3" x14ac:dyDescent="0.25">
      <c r="B2498" s="55"/>
      <c r="C2498" s="55"/>
    </row>
    <row r="2499" spans="2:3" x14ac:dyDescent="0.25">
      <c r="B2499" s="55"/>
      <c r="C2499" s="55"/>
    </row>
    <row r="2500" spans="2:3" x14ac:dyDescent="0.25">
      <c r="B2500" s="55"/>
      <c r="C2500" s="55"/>
    </row>
    <row r="2501" spans="2:3" x14ac:dyDescent="0.25">
      <c r="B2501" s="55"/>
      <c r="C2501" s="55"/>
    </row>
    <row r="2502" spans="2:3" x14ac:dyDescent="0.25">
      <c r="B2502" s="55"/>
      <c r="C2502" s="55"/>
    </row>
    <row r="2503" spans="2:3" x14ac:dyDescent="0.25">
      <c r="B2503" s="55"/>
      <c r="C2503" s="55"/>
    </row>
    <row r="2504" spans="2:3" x14ac:dyDescent="0.25">
      <c r="B2504" s="55"/>
      <c r="C2504" s="55"/>
    </row>
    <row r="2505" spans="2:3" x14ac:dyDescent="0.25">
      <c r="B2505" s="55"/>
      <c r="C2505" s="55"/>
    </row>
    <row r="2506" spans="2:3" x14ac:dyDescent="0.25">
      <c r="B2506" s="55"/>
      <c r="C2506" s="55"/>
    </row>
    <row r="2507" spans="2:3" x14ac:dyDescent="0.25">
      <c r="B2507" s="55"/>
      <c r="C2507" s="55"/>
    </row>
    <row r="2508" spans="2:3" x14ac:dyDescent="0.25">
      <c r="B2508" s="55"/>
      <c r="C2508" s="55"/>
    </row>
    <row r="2509" spans="2:3" x14ac:dyDescent="0.25">
      <c r="B2509" s="55"/>
      <c r="C2509" s="55"/>
    </row>
    <row r="2510" spans="2:3" x14ac:dyDescent="0.25">
      <c r="B2510" s="55"/>
      <c r="C2510" s="55"/>
    </row>
    <row r="2511" spans="2:3" x14ac:dyDescent="0.25">
      <c r="B2511" s="55"/>
      <c r="C2511" s="55"/>
    </row>
    <row r="2512" spans="2:3" x14ac:dyDescent="0.25">
      <c r="B2512" s="55"/>
      <c r="C2512" s="55"/>
    </row>
    <row r="2513" spans="2:3" x14ac:dyDescent="0.25">
      <c r="B2513" s="55"/>
      <c r="C2513" s="55"/>
    </row>
    <row r="2514" spans="2:3" x14ac:dyDescent="0.25">
      <c r="B2514" s="55"/>
      <c r="C2514" s="55"/>
    </row>
    <row r="2515" spans="2:3" x14ac:dyDescent="0.25">
      <c r="B2515" s="55"/>
      <c r="C2515" s="55"/>
    </row>
    <row r="2516" spans="2:3" x14ac:dyDescent="0.25">
      <c r="B2516" s="55"/>
      <c r="C2516" s="55"/>
    </row>
    <row r="2517" spans="2:3" x14ac:dyDescent="0.25">
      <c r="B2517" s="55"/>
      <c r="C2517" s="55"/>
    </row>
    <row r="2518" spans="2:3" x14ac:dyDescent="0.25">
      <c r="B2518" s="55"/>
      <c r="C2518" s="55"/>
    </row>
    <row r="2519" spans="2:3" x14ac:dyDescent="0.25">
      <c r="B2519" s="55"/>
      <c r="C2519" s="55"/>
    </row>
    <row r="2520" spans="2:3" x14ac:dyDescent="0.25">
      <c r="B2520" s="55"/>
      <c r="C2520" s="55"/>
    </row>
    <row r="2521" spans="2:3" x14ac:dyDescent="0.25">
      <c r="B2521" s="55"/>
      <c r="C2521" s="55"/>
    </row>
    <row r="2522" spans="2:3" x14ac:dyDescent="0.25">
      <c r="B2522" s="55"/>
      <c r="C2522" s="55"/>
    </row>
    <row r="2523" spans="2:3" x14ac:dyDescent="0.25">
      <c r="B2523" s="55"/>
      <c r="C2523" s="55"/>
    </row>
    <row r="2524" spans="2:3" x14ac:dyDescent="0.25">
      <c r="B2524" s="55"/>
      <c r="C2524" s="55"/>
    </row>
    <row r="2525" spans="2:3" x14ac:dyDescent="0.25">
      <c r="B2525" s="55"/>
      <c r="C2525" s="55"/>
    </row>
    <row r="2526" spans="2:3" x14ac:dyDescent="0.25">
      <c r="B2526" s="55"/>
      <c r="C2526" s="55"/>
    </row>
    <row r="2527" spans="2:3" x14ac:dyDescent="0.25">
      <c r="B2527" s="55"/>
      <c r="C2527" s="55"/>
    </row>
    <row r="2528" spans="2:3" x14ac:dyDescent="0.25">
      <c r="B2528" s="55"/>
      <c r="C2528" s="55"/>
    </row>
    <row r="2529" spans="2:3" x14ac:dyDescent="0.25">
      <c r="B2529" s="55"/>
      <c r="C2529" s="55"/>
    </row>
    <row r="2530" spans="2:3" x14ac:dyDescent="0.25">
      <c r="B2530" s="55"/>
      <c r="C2530" s="55"/>
    </row>
    <row r="2531" spans="2:3" x14ac:dyDescent="0.25">
      <c r="B2531" s="55"/>
      <c r="C2531" s="55"/>
    </row>
    <row r="2532" spans="2:3" x14ac:dyDescent="0.25">
      <c r="B2532" s="55"/>
      <c r="C2532" s="55"/>
    </row>
    <row r="2533" spans="2:3" x14ac:dyDescent="0.25">
      <c r="B2533" s="55"/>
      <c r="C2533" s="55"/>
    </row>
    <row r="2534" spans="2:3" x14ac:dyDescent="0.25">
      <c r="B2534" s="55"/>
      <c r="C2534" s="55"/>
    </row>
    <row r="2535" spans="2:3" x14ac:dyDescent="0.25">
      <c r="B2535" s="55"/>
      <c r="C2535" s="55"/>
    </row>
    <row r="2536" spans="2:3" x14ac:dyDescent="0.25">
      <c r="B2536" s="55"/>
      <c r="C2536" s="55"/>
    </row>
    <row r="2537" spans="2:3" x14ac:dyDescent="0.25">
      <c r="B2537" s="55"/>
      <c r="C2537" s="55"/>
    </row>
    <row r="2538" spans="2:3" x14ac:dyDescent="0.25">
      <c r="B2538" s="55"/>
      <c r="C2538" s="55"/>
    </row>
    <row r="2539" spans="2:3" x14ac:dyDescent="0.25">
      <c r="B2539" s="55"/>
      <c r="C2539" s="55"/>
    </row>
    <row r="2540" spans="2:3" x14ac:dyDescent="0.25">
      <c r="B2540" s="55"/>
      <c r="C2540" s="55"/>
    </row>
    <row r="2541" spans="2:3" x14ac:dyDescent="0.25">
      <c r="B2541" s="55"/>
      <c r="C2541" s="55"/>
    </row>
    <row r="2542" spans="2:3" x14ac:dyDescent="0.25">
      <c r="B2542" s="55"/>
      <c r="C2542" s="55"/>
    </row>
    <row r="2543" spans="2:3" x14ac:dyDescent="0.25">
      <c r="B2543" s="55"/>
      <c r="C2543" s="55"/>
    </row>
    <row r="2544" spans="2:3" x14ac:dyDescent="0.25">
      <c r="B2544" s="55"/>
      <c r="C2544" s="55"/>
    </row>
    <row r="2545" spans="2:3" x14ac:dyDescent="0.25">
      <c r="B2545" s="55"/>
      <c r="C2545" s="55"/>
    </row>
    <row r="2546" spans="2:3" x14ac:dyDescent="0.25">
      <c r="B2546" s="55"/>
      <c r="C2546" s="55"/>
    </row>
    <row r="2547" spans="2:3" x14ac:dyDescent="0.25">
      <c r="B2547" s="55"/>
      <c r="C2547" s="55"/>
    </row>
    <row r="2548" spans="2:3" x14ac:dyDescent="0.25">
      <c r="B2548" s="55"/>
      <c r="C2548" s="55"/>
    </row>
    <row r="2549" spans="2:3" x14ac:dyDescent="0.25">
      <c r="B2549" s="55"/>
      <c r="C2549" s="55"/>
    </row>
    <row r="2550" spans="2:3" x14ac:dyDescent="0.25">
      <c r="B2550" s="55"/>
      <c r="C2550" s="55"/>
    </row>
    <row r="2551" spans="2:3" x14ac:dyDescent="0.25">
      <c r="B2551" s="55"/>
      <c r="C2551" s="55"/>
    </row>
    <row r="2552" spans="2:3" x14ac:dyDescent="0.25">
      <c r="B2552" s="55"/>
      <c r="C2552" s="55"/>
    </row>
    <row r="2553" spans="2:3" x14ac:dyDescent="0.25">
      <c r="B2553" s="55"/>
      <c r="C2553" s="55"/>
    </row>
    <row r="2554" spans="2:3" x14ac:dyDescent="0.25">
      <c r="B2554" s="55"/>
      <c r="C2554" s="55"/>
    </row>
    <row r="2555" spans="2:3" x14ac:dyDescent="0.25">
      <c r="B2555" s="55"/>
      <c r="C2555" s="55"/>
    </row>
    <row r="2556" spans="2:3" x14ac:dyDescent="0.25">
      <c r="B2556" s="55"/>
      <c r="C2556" s="55"/>
    </row>
    <row r="2557" spans="2:3" x14ac:dyDescent="0.25">
      <c r="B2557" s="55"/>
      <c r="C2557" s="55"/>
    </row>
    <row r="2558" spans="2:3" x14ac:dyDescent="0.25">
      <c r="B2558" s="55"/>
      <c r="C2558" s="55"/>
    </row>
    <row r="2559" spans="2:3" x14ac:dyDescent="0.25">
      <c r="B2559" s="55"/>
      <c r="C2559" s="55"/>
    </row>
    <row r="2560" spans="2:3" x14ac:dyDescent="0.25">
      <c r="B2560" s="55"/>
      <c r="C2560" s="55"/>
    </row>
    <row r="2561" spans="2:3" x14ac:dyDescent="0.25">
      <c r="B2561" s="55"/>
      <c r="C2561" s="55"/>
    </row>
    <row r="2562" spans="2:3" x14ac:dyDescent="0.25">
      <c r="B2562" s="55"/>
      <c r="C2562" s="55"/>
    </row>
    <row r="2563" spans="2:3" x14ac:dyDescent="0.25">
      <c r="B2563" s="55"/>
      <c r="C2563" s="55"/>
    </row>
    <row r="2564" spans="2:3" x14ac:dyDescent="0.25">
      <c r="B2564" s="55"/>
      <c r="C2564" s="55"/>
    </row>
    <row r="2565" spans="2:3" x14ac:dyDescent="0.25">
      <c r="B2565" s="55"/>
      <c r="C2565" s="55"/>
    </row>
    <row r="2566" spans="2:3" x14ac:dyDescent="0.25">
      <c r="B2566" s="55"/>
      <c r="C2566" s="55"/>
    </row>
    <row r="2567" spans="2:3" x14ac:dyDescent="0.25">
      <c r="B2567" s="55"/>
      <c r="C2567" s="55"/>
    </row>
    <row r="2568" spans="2:3" x14ac:dyDescent="0.25">
      <c r="B2568" s="55"/>
      <c r="C2568" s="55"/>
    </row>
    <row r="2569" spans="2:3" x14ac:dyDescent="0.25">
      <c r="B2569" s="55"/>
      <c r="C2569" s="55"/>
    </row>
    <row r="2570" spans="2:3" x14ac:dyDescent="0.25">
      <c r="B2570" s="55"/>
      <c r="C2570" s="55"/>
    </row>
    <row r="2571" spans="2:3" x14ac:dyDescent="0.25">
      <c r="B2571" s="55"/>
      <c r="C2571" s="55"/>
    </row>
    <row r="2572" spans="2:3" x14ac:dyDescent="0.25">
      <c r="B2572" s="55"/>
      <c r="C2572" s="55"/>
    </row>
    <row r="2573" spans="2:3" x14ac:dyDescent="0.25">
      <c r="B2573" s="55"/>
      <c r="C2573" s="55"/>
    </row>
    <row r="2574" spans="2:3" x14ac:dyDescent="0.25">
      <c r="B2574" s="55"/>
      <c r="C2574" s="55"/>
    </row>
    <row r="2575" spans="2:3" x14ac:dyDescent="0.25">
      <c r="B2575" s="55"/>
      <c r="C2575" s="55"/>
    </row>
    <row r="2576" spans="2:3" x14ac:dyDescent="0.25">
      <c r="B2576" s="55"/>
      <c r="C2576" s="55"/>
    </row>
    <row r="2577" spans="2:3" x14ac:dyDescent="0.25">
      <c r="B2577" s="55"/>
      <c r="C2577" s="55"/>
    </row>
    <row r="2578" spans="2:3" x14ac:dyDescent="0.25">
      <c r="B2578" s="55"/>
      <c r="C2578" s="55"/>
    </row>
    <row r="2579" spans="2:3" x14ac:dyDescent="0.25">
      <c r="B2579" s="55"/>
      <c r="C2579" s="55"/>
    </row>
    <row r="2580" spans="2:3" x14ac:dyDescent="0.25">
      <c r="B2580" s="55"/>
      <c r="C2580" s="55"/>
    </row>
    <row r="2581" spans="2:3" x14ac:dyDescent="0.25">
      <c r="B2581" s="55"/>
      <c r="C2581" s="55"/>
    </row>
    <row r="2582" spans="2:3" x14ac:dyDescent="0.25">
      <c r="B2582" s="55"/>
      <c r="C2582" s="55"/>
    </row>
    <row r="2583" spans="2:3" x14ac:dyDescent="0.25">
      <c r="B2583" s="55"/>
      <c r="C2583" s="55"/>
    </row>
    <row r="2584" spans="2:3" x14ac:dyDescent="0.25">
      <c r="B2584" s="55"/>
      <c r="C2584" s="55"/>
    </row>
    <row r="2585" spans="2:3" x14ac:dyDescent="0.25">
      <c r="B2585" s="55"/>
      <c r="C2585" s="55"/>
    </row>
    <row r="2586" spans="2:3" x14ac:dyDescent="0.25">
      <c r="B2586" s="55"/>
      <c r="C2586" s="55"/>
    </row>
    <row r="2587" spans="2:3" x14ac:dyDescent="0.25">
      <c r="B2587" s="55"/>
      <c r="C2587" s="55"/>
    </row>
    <row r="2588" spans="2:3" x14ac:dyDescent="0.25">
      <c r="B2588" s="55"/>
      <c r="C2588" s="55"/>
    </row>
    <row r="2589" spans="2:3" x14ac:dyDescent="0.25">
      <c r="B2589" s="55"/>
      <c r="C2589" s="55"/>
    </row>
    <row r="2590" spans="2:3" x14ac:dyDescent="0.25">
      <c r="B2590" s="55"/>
      <c r="C2590" s="55"/>
    </row>
    <row r="2591" spans="2:3" x14ac:dyDescent="0.25">
      <c r="B2591" s="55"/>
      <c r="C2591" s="55"/>
    </row>
    <row r="2592" spans="2:3" x14ac:dyDescent="0.25">
      <c r="B2592" s="55"/>
      <c r="C2592" s="55"/>
    </row>
    <row r="2593" spans="2:3" x14ac:dyDescent="0.25">
      <c r="B2593" s="55"/>
      <c r="C2593" s="55"/>
    </row>
    <row r="2594" spans="2:3" x14ac:dyDescent="0.25">
      <c r="B2594" s="55"/>
      <c r="C2594" s="55"/>
    </row>
    <row r="2595" spans="2:3" x14ac:dyDescent="0.25">
      <c r="B2595" s="55"/>
      <c r="C2595" s="55"/>
    </row>
    <row r="2596" spans="2:3" x14ac:dyDescent="0.25">
      <c r="B2596" s="55"/>
      <c r="C2596" s="55"/>
    </row>
    <row r="2597" spans="2:3" x14ac:dyDescent="0.25">
      <c r="B2597" s="55"/>
      <c r="C2597" s="55"/>
    </row>
    <row r="2598" spans="2:3" x14ac:dyDescent="0.25">
      <c r="B2598" s="55"/>
      <c r="C2598" s="55"/>
    </row>
    <row r="2599" spans="2:3" x14ac:dyDescent="0.25">
      <c r="B2599" s="55"/>
      <c r="C2599" s="55"/>
    </row>
    <row r="2600" spans="2:3" x14ac:dyDescent="0.25">
      <c r="B2600" s="55"/>
      <c r="C2600" s="55"/>
    </row>
    <row r="2601" spans="2:3" x14ac:dyDescent="0.25">
      <c r="B2601" s="55"/>
      <c r="C2601" s="55"/>
    </row>
    <row r="2602" spans="2:3" x14ac:dyDescent="0.25">
      <c r="B2602" s="55"/>
      <c r="C2602" s="55"/>
    </row>
    <row r="2603" spans="2:3" x14ac:dyDescent="0.25">
      <c r="B2603" s="55"/>
      <c r="C2603" s="55"/>
    </row>
    <row r="2604" spans="2:3" x14ac:dyDescent="0.25">
      <c r="B2604" s="55"/>
      <c r="C2604" s="55"/>
    </row>
    <row r="2605" spans="2:3" x14ac:dyDescent="0.25">
      <c r="B2605" s="55"/>
      <c r="C2605" s="55"/>
    </row>
    <row r="2606" spans="2:3" x14ac:dyDescent="0.25">
      <c r="B2606" s="55"/>
      <c r="C2606" s="55"/>
    </row>
    <row r="2607" spans="2:3" x14ac:dyDescent="0.25">
      <c r="B2607" s="55"/>
      <c r="C2607" s="55"/>
    </row>
    <row r="2608" spans="2:3" x14ac:dyDescent="0.25">
      <c r="B2608" s="55"/>
      <c r="C2608" s="55"/>
    </row>
    <row r="2609" spans="2:3" x14ac:dyDescent="0.25">
      <c r="B2609" s="55"/>
      <c r="C2609" s="55"/>
    </row>
    <row r="2610" spans="2:3" x14ac:dyDescent="0.25">
      <c r="B2610" s="55"/>
      <c r="C2610" s="55"/>
    </row>
    <row r="2611" spans="2:3" x14ac:dyDescent="0.25">
      <c r="B2611" s="55"/>
      <c r="C2611" s="55"/>
    </row>
    <row r="2612" spans="2:3" x14ac:dyDescent="0.25">
      <c r="B2612" s="55"/>
      <c r="C2612" s="55"/>
    </row>
    <row r="2613" spans="2:3" x14ac:dyDescent="0.25">
      <c r="B2613" s="55"/>
      <c r="C2613" s="55"/>
    </row>
    <row r="2614" spans="2:3" x14ac:dyDescent="0.25">
      <c r="B2614" s="55"/>
      <c r="C2614" s="55"/>
    </row>
    <row r="2615" spans="2:3" x14ac:dyDescent="0.25">
      <c r="B2615" s="55"/>
      <c r="C2615" s="55"/>
    </row>
    <row r="2616" spans="2:3" x14ac:dyDescent="0.25">
      <c r="B2616" s="55"/>
      <c r="C2616" s="55"/>
    </row>
    <row r="2617" spans="2:3" x14ac:dyDescent="0.25">
      <c r="B2617" s="55"/>
      <c r="C2617" s="55"/>
    </row>
    <row r="2618" spans="2:3" x14ac:dyDescent="0.25">
      <c r="B2618" s="55"/>
      <c r="C2618" s="55"/>
    </row>
    <row r="2619" spans="2:3" x14ac:dyDescent="0.25">
      <c r="B2619" s="55"/>
      <c r="C2619" s="55"/>
    </row>
    <row r="2620" spans="2:3" x14ac:dyDescent="0.25">
      <c r="B2620" s="55"/>
      <c r="C2620" s="55"/>
    </row>
    <row r="2621" spans="2:3" x14ac:dyDescent="0.25">
      <c r="B2621" s="55"/>
      <c r="C2621" s="55"/>
    </row>
    <row r="2622" spans="2:3" x14ac:dyDescent="0.25">
      <c r="B2622" s="55"/>
      <c r="C2622" s="55"/>
    </row>
    <row r="2623" spans="2:3" x14ac:dyDescent="0.25">
      <c r="B2623" s="55"/>
      <c r="C2623" s="55"/>
    </row>
    <row r="2624" spans="2:3" x14ac:dyDescent="0.25">
      <c r="B2624" s="55"/>
      <c r="C2624" s="55"/>
    </row>
    <row r="2625" spans="2:3" x14ac:dyDescent="0.25">
      <c r="B2625" s="55"/>
      <c r="C2625" s="55"/>
    </row>
    <row r="2626" spans="2:3" x14ac:dyDescent="0.25">
      <c r="B2626" s="55"/>
      <c r="C2626" s="55"/>
    </row>
    <row r="2627" spans="2:3" x14ac:dyDescent="0.25">
      <c r="B2627" s="55"/>
      <c r="C2627" s="55"/>
    </row>
    <row r="2628" spans="2:3" x14ac:dyDescent="0.25">
      <c r="B2628" s="55"/>
      <c r="C2628" s="55"/>
    </row>
    <row r="2629" spans="2:3" x14ac:dyDescent="0.25">
      <c r="B2629" s="55"/>
      <c r="C2629" s="55"/>
    </row>
    <row r="2630" spans="2:3" x14ac:dyDescent="0.25">
      <c r="B2630" s="55"/>
      <c r="C2630" s="55"/>
    </row>
    <row r="2631" spans="2:3" x14ac:dyDescent="0.25">
      <c r="B2631" s="55"/>
      <c r="C2631" s="55"/>
    </row>
    <row r="2632" spans="2:3" x14ac:dyDescent="0.25">
      <c r="B2632" s="55"/>
      <c r="C2632" s="55"/>
    </row>
    <row r="2633" spans="2:3" x14ac:dyDescent="0.25">
      <c r="B2633" s="55"/>
      <c r="C2633" s="55"/>
    </row>
    <row r="2634" spans="2:3" x14ac:dyDescent="0.25">
      <c r="B2634" s="55"/>
      <c r="C2634" s="55"/>
    </row>
    <row r="2635" spans="2:3" x14ac:dyDescent="0.25">
      <c r="B2635" s="55"/>
      <c r="C2635" s="55"/>
    </row>
    <row r="2636" spans="2:3" x14ac:dyDescent="0.25">
      <c r="B2636" s="55"/>
      <c r="C2636" s="55"/>
    </row>
    <row r="2637" spans="2:3" x14ac:dyDescent="0.25">
      <c r="B2637" s="55"/>
      <c r="C2637" s="55"/>
    </row>
    <row r="2638" spans="2:3" x14ac:dyDescent="0.25">
      <c r="B2638" s="55"/>
      <c r="C2638" s="55"/>
    </row>
    <row r="2639" spans="2:3" x14ac:dyDescent="0.25">
      <c r="B2639" s="55"/>
      <c r="C2639" s="55"/>
    </row>
    <row r="2640" spans="2:3" x14ac:dyDescent="0.25">
      <c r="B2640" s="55"/>
      <c r="C2640" s="55"/>
    </row>
    <row r="2641" spans="2:3" x14ac:dyDescent="0.25">
      <c r="B2641" s="55"/>
      <c r="C2641" s="55"/>
    </row>
    <row r="2642" spans="2:3" x14ac:dyDescent="0.25">
      <c r="B2642" s="55"/>
      <c r="C2642" s="55"/>
    </row>
    <row r="2643" spans="2:3" x14ac:dyDescent="0.25">
      <c r="B2643" s="55"/>
      <c r="C2643" s="55"/>
    </row>
    <row r="2644" spans="2:3" x14ac:dyDescent="0.25">
      <c r="B2644" s="55"/>
      <c r="C2644" s="55"/>
    </row>
    <row r="2645" spans="2:3" x14ac:dyDescent="0.25">
      <c r="B2645" s="55"/>
      <c r="C2645" s="55"/>
    </row>
    <row r="2646" spans="2:3" x14ac:dyDescent="0.25">
      <c r="B2646" s="55"/>
      <c r="C2646" s="55"/>
    </row>
    <row r="2647" spans="2:3" x14ac:dyDescent="0.25">
      <c r="B2647" s="55"/>
      <c r="C2647" s="55"/>
    </row>
    <row r="2648" spans="2:3" x14ac:dyDescent="0.25">
      <c r="B2648" s="55"/>
      <c r="C2648" s="55"/>
    </row>
    <row r="2649" spans="2:3" x14ac:dyDescent="0.25">
      <c r="B2649" s="55"/>
      <c r="C2649" s="55"/>
    </row>
    <row r="2650" spans="2:3" x14ac:dyDescent="0.25">
      <c r="B2650" s="55"/>
      <c r="C2650" s="55"/>
    </row>
    <row r="2651" spans="2:3" x14ac:dyDescent="0.25">
      <c r="B2651" s="55"/>
      <c r="C2651" s="55"/>
    </row>
    <row r="2652" spans="2:3" x14ac:dyDescent="0.25">
      <c r="B2652" s="55"/>
      <c r="C2652" s="55"/>
    </row>
    <row r="2653" spans="2:3" x14ac:dyDescent="0.25">
      <c r="B2653" s="55"/>
      <c r="C2653" s="55"/>
    </row>
    <row r="2654" spans="2:3" x14ac:dyDescent="0.25">
      <c r="B2654" s="55"/>
      <c r="C2654" s="55"/>
    </row>
    <row r="2655" spans="2:3" x14ac:dyDescent="0.25">
      <c r="B2655" s="55"/>
      <c r="C2655" s="55"/>
    </row>
    <row r="2656" spans="2:3" x14ac:dyDescent="0.25">
      <c r="B2656" s="55"/>
      <c r="C2656" s="55"/>
    </row>
    <row r="2657" spans="2:3" x14ac:dyDescent="0.25">
      <c r="B2657" s="55"/>
      <c r="C2657" s="55"/>
    </row>
    <row r="2658" spans="2:3" x14ac:dyDescent="0.25">
      <c r="B2658" s="55"/>
      <c r="C2658" s="55"/>
    </row>
    <row r="2659" spans="2:3" x14ac:dyDescent="0.25">
      <c r="B2659" s="55"/>
      <c r="C2659" s="55"/>
    </row>
    <row r="2660" spans="2:3" x14ac:dyDescent="0.25">
      <c r="B2660" s="55"/>
      <c r="C2660" s="55"/>
    </row>
    <row r="2661" spans="2:3" x14ac:dyDescent="0.25">
      <c r="B2661" s="55"/>
      <c r="C2661" s="55"/>
    </row>
    <row r="2662" spans="2:3" x14ac:dyDescent="0.25">
      <c r="B2662" s="55"/>
      <c r="C2662" s="55"/>
    </row>
    <row r="2663" spans="2:3" x14ac:dyDescent="0.25">
      <c r="B2663" s="55"/>
      <c r="C2663" s="55"/>
    </row>
    <row r="2664" spans="2:3" x14ac:dyDescent="0.25">
      <c r="B2664" s="55"/>
      <c r="C2664" s="55"/>
    </row>
    <row r="2665" spans="2:3" x14ac:dyDescent="0.25">
      <c r="B2665" s="55"/>
      <c r="C2665" s="55"/>
    </row>
    <row r="2666" spans="2:3" x14ac:dyDescent="0.25">
      <c r="B2666" s="55"/>
      <c r="C2666" s="55"/>
    </row>
    <row r="2667" spans="2:3" x14ac:dyDescent="0.25">
      <c r="B2667" s="55"/>
      <c r="C2667" s="55"/>
    </row>
    <row r="2668" spans="2:3" x14ac:dyDescent="0.25">
      <c r="B2668" s="55"/>
      <c r="C2668" s="55"/>
    </row>
    <row r="2669" spans="2:3" x14ac:dyDescent="0.25">
      <c r="B2669" s="55"/>
      <c r="C2669" s="55"/>
    </row>
    <row r="2670" spans="2:3" x14ac:dyDescent="0.25">
      <c r="B2670" s="55"/>
      <c r="C2670" s="55"/>
    </row>
    <row r="2671" spans="2:3" x14ac:dyDescent="0.25">
      <c r="B2671" s="55"/>
      <c r="C2671" s="55"/>
    </row>
    <row r="2672" spans="2:3" x14ac:dyDescent="0.25">
      <c r="B2672" s="55"/>
      <c r="C2672" s="55"/>
    </row>
    <row r="2673" spans="2:3" x14ac:dyDescent="0.25">
      <c r="B2673" s="55"/>
      <c r="C2673" s="55"/>
    </row>
    <row r="2674" spans="2:3" x14ac:dyDescent="0.25">
      <c r="B2674" s="55"/>
      <c r="C2674" s="55"/>
    </row>
    <row r="2675" spans="2:3" x14ac:dyDescent="0.25">
      <c r="B2675" s="55"/>
      <c r="C2675" s="55"/>
    </row>
    <row r="2676" spans="2:3" x14ac:dyDescent="0.25">
      <c r="B2676" s="55"/>
      <c r="C2676" s="55"/>
    </row>
    <row r="2677" spans="2:3" x14ac:dyDescent="0.25">
      <c r="B2677" s="55"/>
      <c r="C2677" s="55"/>
    </row>
    <row r="2678" spans="2:3" x14ac:dyDescent="0.25">
      <c r="B2678" s="55"/>
      <c r="C2678" s="55"/>
    </row>
    <row r="2679" spans="2:3" x14ac:dyDescent="0.25">
      <c r="B2679" s="55"/>
      <c r="C2679" s="55"/>
    </row>
    <row r="2680" spans="2:3" x14ac:dyDescent="0.25">
      <c r="B2680" s="55"/>
      <c r="C2680" s="55"/>
    </row>
    <row r="2681" spans="2:3" x14ac:dyDescent="0.25">
      <c r="B2681" s="55"/>
      <c r="C2681" s="55"/>
    </row>
    <row r="2682" spans="2:3" x14ac:dyDescent="0.25">
      <c r="B2682" s="55"/>
      <c r="C2682" s="55"/>
    </row>
    <row r="2683" spans="2:3" x14ac:dyDescent="0.25">
      <c r="B2683" s="55"/>
      <c r="C2683" s="55"/>
    </row>
    <row r="2684" spans="2:3" x14ac:dyDescent="0.25">
      <c r="B2684" s="55"/>
      <c r="C2684" s="55"/>
    </row>
    <row r="2685" spans="2:3" x14ac:dyDescent="0.25">
      <c r="B2685" s="55"/>
      <c r="C2685" s="55"/>
    </row>
    <row r="2686" spans="2:3" x14ac:dyDescent="0.25">
      <c r="B2686" s="55"/>
      <c r="C2686" s="55"/>
    </row>
    <row r="2687" spans="2:3" x14ac:dyDescent="0.25">
      <c r="B2687" s="55"/>
      <c r="C2687" s="55"/>
    </row>
    <row r="2688" spans="2:3" x14ac:dyDescent="0.25">
      <c r="B2688" s="55"/>
      <c r="C2688" s="55"/>
    </row>
    <row r="2689" spans="2:3" x14ac:dyDescent="0.25">
      <c r="B2689" s="55"/>
      <c r="C2689" s="55"/>
    </row>
    <row r="2690" spans="2:3" x14ac:dyDescent="0.25">
      <c r="B2690" s="55"/>
      <c r="C2690" s="55"/>
    </row>
    <row r="2691" spans="2:3" x14ac:dyDescent="0.25">
      <c r="B2691" s="55"/>
      <c r="C2691" s="55"/>
    </row>
    <row r="2692" spans="2:3" x14ac:dyDescent="0.25">
      <c r="B2692" s="55"/>
      <c r="C2692" s="55"/>
    </row>
    <row r="2693" spans="2:3" x14ac:dyDescent="0.25">
      <c r="B2693" s="55"/>
      <c r="C2693" s="55"/>
    </row>
    <row r="2694" spans="2:3" x14ac:dyDescent="0.25">
      <c r="B2694" s="55"/>
      <c r="C2694" s="55"/>
    </row>
    <row r="2695" spans="2:3" x14ac:dyDescent="0.25">
      <c r="B2695" s="55"/>
      <c r="C2695" s="55"/>
    </row>
    <row r="2696" spans="2:3" x14ac:dyDescent="0.25">
      <c r="B2696" s="55"/>
      <c r="C2696" s="55"/>
    </row>
    <row r="2697" spans="2:3" x14ac:dyDescent="0.25">
      <c r="B2697" s="55"/>
      <c r="C2697" s="55"/>
    </row>
    <row r="2698" spans="2:3" x14ac:dyDescent="0.25">
      <c r="B2698" s="55"/>
      <c r="C2698" s="55"/>
    </row>
    <row r="2699" spans="2:3" x14ac:dyDescent="0.25">
      <c r="B2699" s="55"/>
      <c r="C2699" s="55"/>
    </row>
    <row r="2700" spans="2:3" x14ac:dyDescent="0.25">
      <c r="B2700" s="55"/>
      <c r="C2700" s="55"/>
    </row>
    <row r="2701" spans="2:3" x14ac:dyDescent="0.25">
      <c r="B2701" s="55"/>
      <c r="C2701" s="55"/>
    </row>
    <row r="2702" spans="2:3" x14ac:dyDescent="0.25">
      <c r="B2702" s="55"/>
      <c r="C2702" s="55"/>
    </row>
    <row r="2703" spans="2:3" x14ac:dyDescent="0.25">
      <c r="B2703" s="55"/>
      <c r="C2703" s="55"/>
    </row>
    <row r="2704" spans="2:3" x14ac:dyDescent="0.25">
      <c r="B2704" s="55"/>
      <c r="C2704" s="55"/>
    </row>
    <row r="2705" spans="2:3" x14ac:dyDescent="0.25">
      <c r="B2705" s="55"/>
      <c r="C2705" s="55"/>
    </row>
    <row r="2706" spans="2:3" x14ac:dyDescent="0.25">
      <c r="B2706" s="55"/>
      <c r="C2706" s="55"/>
    </row>
    <row r="2707" spans="2:3" x14ac:dyDescent="0.25">
      <c r="B2707" s="55"/>
      <c r="C2707" s="55"/>
    </row>
    <row r="2708" spans="2:3" x14ac:dyDescent="0.25">
      <c r="B2708" s="55"/>
      <c r="C2708" s="55"/>
    </row>
    <row r="2709" spans="2:3" x14ac:dyDescent="0.25">
      <c r="B2709" s="55"/>
      <c r="C2709" s="55"/>
    </row>
    <row r="2710" spans="2:3" x14ac:dyDescent="0.25">
      <c r="B2710" s="55"/>
      <c r="C2710" s="55"/>
    </row>
    <row r="2711" spans="2:3" x14ac:dyDescent="0.25">
      <c r="B2711" s="55"/>
      <c r="C2711" s="55"/>
    </row>
    <row r="2712" spans="2:3" x14ac:dyDescent="0.25">
      <c r="B2712" s="55"/>
      <c r="C2712" s="55"/>
    </row>
    <row r="2713" spans="2:3" x14ac:dyDescent="0.25">
      <c r="B2713" s="55"/>
      <c r="C2713" s="55"/>
    </row>
    <row r="2714" spans="2:3" x14ac:dyDescent="0.25">
      <c r="B2714" s="55"/>
      <c r="C2714" s="55"/>
    </row>
    <row r="2715" spans="2:3" x14ac:dyDescent="0.25">
      <c r="B2715" s="55"/>
      <c r="C2715" s="55"/>
    </row>
    <row r="2716" spans="2:3" x14ac:dyDescent="0.25">
      <c r="B2716" s="55"/>
      <c r="C2716" s="55"/>
    </row>
    <row r="2717" spans="2:3" x14ac:dyDescent="0.25">
      <c r="B2717" s="55"/>
      <c r="C2717" s="55"/>
    </row>
    <row r="2718" spans="2:3" x14ac:dyDescent="0.25">
      <c r="B2718" s="55"/>
      <c r="C2718" s="55"/>
    </row>
    <row r="2719" spans="2:3" x14ac:dyDescent="0.25">
      <c r="B2719" s="55"/>
      <c r="C2719" s="55"/>
    </row>
    <row r="2720" spans="2:3" x14ac:dyDescent="0.25">
      <c r="B2720" s="55"/>
      <c r="C2720" s="55"/>
    </row>
    <row r="2721" spans="2:3" x14ac:dyDescent="0.25">
      <c r="B2721" s="55"/>
      <c r="C2721" s="55"/>
    </row>
    <row r="2722" spans="2:3" x14ac:dyDescent="0.25">
      <c r="B2722" s="55"/>
      <c r="C2722" s="55"/>
    </row>
    <row r="2723" spans="2:3" x14ac:dyDescent="0.25">
      <c r="B2723" s="55"/>
      <c r="C2723" s="55"/>
    </row>
    <row r="2724" spans="2:3" x14ac:dyDescent="0.25">
      <c r="B2724" s="55"/>
      <c r="C2724" s="55"/>
    </row>
    <row r="2725" spans="2:3" x14ac:dyDescent="0.25">
      <c r="B2725" s="55"/>
      <c r="C2725" s="55"/>
    </row>
    <row r="2726" spans="2:3" x14ac:dyDescent="0.25">
      <c r="B2726" s="55"/>
      <c r="C2726" s="55"/>
    </row>
    <row r="2727" spans="2:3" x14ac:dyDescent="0.25">
      <c r="B2727" s="55"/>
      <c r="C2727" s="55"/>
    </row>
    <row r="2728" spans="2:3" x14ac:dyDescent="0.25">
      <c r="B2728" s="55"/>
      <c r="C2728" s="55"/>
    </row>
    <row r="2729" spans="2:3" x14ac:dyDescent="0.25">
      <c r="B2729" s="55"/>
      <c r="C2729" s="55"/>
    </row>
    <row r="2730" spans="2:3" x14ac:dyDescent="0.25">
      <c r="B2730" s="55"/>
      <c r="C2730" s="55"/>
    </row>
    <row r="2731" spans="2:3" x14ac:dyDescent="0.25">
      <c r="B2731" s="55"/>
      <c r="C2731" s="55"/>
    </row>
    <row r="2732" spans="2:3" x14ac:dyDescent="0.25">
      <c r="B2732" s="55"/>
      <c r="C2732" s="55"/>
    </row>
    <row r="2733" spans="2:3" x14ac:dyDescent="0.25">
      <c r="B2733" s="55"/>
      <c r="C2733" s="55"/>
    </row>
    <row r="2734" spans="2:3" x14ac:dyDescent="0.25">
      <c r="B2734" s="55"/>
      <c r="C2734" s="55"/>
    </row>
    <row r="2735" spans="2:3" x14ac:dyDescent="0.25">
      <c r="B2735" s="55"/>
      <c r="C2735" s="55"/>
    </row>
    <row r="2736" spans="2:3" x14ac:dyDescent="0.25">
      <c r="B2736" s="55"/>
      <c r="C2736" s="55"/>
    </row>
    <row r="2737" spans="2:3" x14ac:dyDescent="0.25">
      <c r="B2737" s="55"/>
      <c r="C2737" s="55"/>
    </row>
    <row r="2738" spans="2:3" x14ac:dyDescent="0.25">
      <c r="B2738" s="55"/>
      <c r="C2738" s="55"/>
    </row>
    <row r="2739" spans="2:3" x14ac:dyDescent="0.25">
      <c r="B2739" s="55"/>
      <c r="C2739" s="55"/>
    </row>
    <row r="2740" spans="2:3" x14ac:dyDescent="0.25">
      <c r="B2740" s="55"/>
      <c r="C2740" s="55"/>
    </row>
    <row r="2741" spans="2:3" x14ac:dyDescent="0.25">
      <c r="B2741" s="55"/>
      <c r="C2741" s="55"/>
    </row>
    <row r="2742" spans="2:3" x14ac:dyDescent="0.25">
      <c r="B2742" s="55"/>
      <c r="C2742" s="55"/>
    </row>
    <row r="2743" spans="2:3" x14ac:dyDescent="0.25">
      <c r="B2743" s="55"/>
      <c r="C2743" s="55"/>
    </row>
    <row r="2744" spans="2:3" x14ac:dyDescent="0.25">
      <c r="B2744" s="55"/>
      <c r="C2744" s="55"/>
    </row>
    <row r="2745" spans="2:3" x14ac:dyDescent="0.25">
      <c r="B2745" s="55"/>
      <c r="C2745" s="55"/>
    </row>
    <row r="2746" spans="2:3" x14ac:dyDescent="0.25">
      <c r="B2746" s="55"/>
      <c r="C2746" s="55"/>
    </row>
    <row r="2747" spans="2:3" x14ac:dyDescent="0.25">
      <c r="B2747" s="55"/>
      <c r="C2747" s="55"/>
    </row>
    <row r="2748" spans="2:3" x14ac:dyDescent="0.25">
      <c r="B2748" s="55"/>
      <c r="C2748" s="55"/>
    </row>
    <row r="2749" spans="2:3" x14ac:dyDescent="0.25">
      <c r="B2749" s="55"/>
      <c r="C2749" s="55"/>
    </row>
    <row r="2750" spans="2:3" x14ac:dyDescent="0.25">
      <c r="B2750" s="55"/>
      <c r="C2750" s="55"/>
    </row>
    <row r="2751" spans="2:3" x14ac:dyDescent="0.25">
      <c r="B2751" s="55"/>
      <c r="C2751" s="55"/>
    </row>
    <row r="2752" spans="2:3" x14ac:dyDescent="0.25">
      <c r="B2752" s="55"/>
      <c r="C2752" s="55"/>
    </row>
    <row r="2753" spans="2:3" x14ac:dyDescent="0.25">
      <c r="B2753" s="55"/>
      <c r="C2753" s="55"/>
    </row>
    <row r="2754" spans="2:3" x14ac:dyDescent="0.25">
      <c r="B2754" s="55"/>
      <c r="C2754" s="55"/>
    </row>
    <row r="2755" spans="2:3" x14ac:dyDescent="0.25">
      <c r="B2755" s="55"/>
      <c r="C2755" s="55"/>
    </row>
    <row r="2756" spans="2:3" x14ac:dyDescent="0.25">
      <c r="B2756" s="55"/>
      <c r="C2756" s="55"/>
    </row>
    <row r="2757" spans="2:3" x14ac:dyDescent="0.25">
      <c r="B2757" s="55"/>
      <c r="C2757" s="55"/>
    </row>
    <row r="2758" spans="2:3" x14ac:dyDescent="0.25">
      <c r="B2758" s="55"/>
      <c r="C2758" s="55"/>
    </row>
    <row r="2759" spans="2:3" x14ac:dyDescent="0.25">
      <c r="B2759" s="55"/>
      <c r="C2759" s="55"/>
    </row>
    <row r="2760" spans="2:3" x14ac:dyDescent="0.25">
      <c r="B2760" s="55"/>
      <c r="C2760" s="55"/>
    </row>
    <row r="2761" spans="2:3" x14ac:dyDescent="0.25">
      <c r="B2761" s="55"/>
      <c r="C2761" s="55"/>
    </row>
    <row r="2762" spans="2:3" x14ac:dyDescent="0.25">
      <c r="B2762" s="55"/>
      <c r="C2762" s="55"/>
    </row>
    <row r="2763" spans="2:3" x14ac:dyDescent="0.25">
      <c r="B2763" s="55"/>
      <c r="C2763" s="55"/>
    </row>
    <row r="2764" spans="2:3" x14ac:dyDescent="0.25">
      <c r="B2764" s="55"/>
      <c r="C2764" s="55"/>
    </row>
    <row r="2765" spans="2:3" x14ac:dyDescent="0.25">
      <c r="B2765" s="55"/>
      <c r="C2765" s="55"/>
    </row>
    <row r="2766" spans="2:3" x14ac:dyDescent="0.25">
      <c r="B2766" s="55"/>
      <c r="C2766" s="55"/>
    </row>
    <row r="2767" spans="2:3" x14ac:dyDescent="0.25">
      <c r="B2767" s="55"/>
      <c r="C2767" s="55"/>
    </row>
    <row r="2768" spans="2:3" x14ac:dyDescent="0.25">
      <c r="B2768" s="55"/>
      <c r="C2768" s="55"/>
    </row>
    <row r="2769" spans="2:3" x14ac:dyDescent="0.25">
      <c r="B2769" s="55"/>
      <c r="C2769" s="55"/>
    </row>
    <row r="2770" spans="2:3" x14ac:dyDescent="0.25">
      <c r="B2770" s="55"/>
      <c r="C2770" s="55"/>
    </row>
    <row r="2771" spans="2:3" x14ac:dyDescent="0.25">
      <c r="B2771" s="55"/>
      <c r="C2771" s="55"/>
    </row>
    <row r="2772" spans="2:3" x14ac:dyDescent="0.25">
      <c r="B2772" s="55"/>
      <c r="C2772" s="55"/>
    </row>
    <row r="2773" spans="2:3" x14ac:dyDescent="0.25">
      <c r="B2773" s="55"/>
      <c r="C2773" s="55"/>
    </row>
    <row r="2774" spans="2:3" x14ac:dyDescent="0.25">
      <c r="B2774" s="55"/>
      <c r="C2774" s="55"/>
    </row>
    <row r="2775" spans="2:3" x14ac:dyDescent="0.25">
      <c r="B2775" s="55"/>
      <c r="C2775" s="55"/>
    </row>
    <row r="2776" spans="2:3" x14ac:dyDescent="0.25">
      <c r="B2776" s="55"/>
      <c r="C2776" s="55"/>
    </row>
    <row r="2777" spans="2:3" x14ac:dyDescent="0.25">
      <c r="B2777" s="55"/>
      <c r="C2777" s="55"/>
    </row>
    <row r="2778" spans="2:3" x14ac:dyDescent="0.25">
      <c r="B2778" s="55"/>
      <c r="C2778" s="55"/>
    </row>
    <row r="2779" spans="2:3" x14ac:dyDescent="0.25">
      <c r="B2779" s="55"/>
      <c r="C2779" s="55"/>
    </row>
    <row r="2780" spans="2:3" x14ac:dyDescent="0.25">
      <c r="B2780" s="55"/>
      <c r="C2780" s="55"/>
    </row>
    <row r="2781" spans="2:3" x14ac:dyDescent="0.25">
      <c r="B2781" s="55"/>
      <c r="C2781" s="55"/>
    </row>
    <row r="2782" spans="2:3" x14ac:dyDescent="0.25">
      <c r="B2782" s="55"/>
      <c r="C2782" s="55"/>
    </row>
    <row r="2783" spans="2:3" x14ac:dyDescent="0.25">
      <c r="B2783" s="55"/>
      <c r="C2783" s="55"/>
    </row>
    <row r="2784" spans="2:3" x14ac:dyDescent="0.25">
      <c r="B2784" s="55"/>
      <c r="C2784" s="55"/>
    </row>
    <row r="2785" spans="2:3" x14ac:dyDescent="0.25">
      <c r="B2785" s="55"/>
      <c r="C2785" s="55"/>
    </row>
    <row r="2786" spans="2:3" x14ac:dyDescent="0.25">
      <c r="B2786" s="55"/>
      <c r="C2786" s="55"/>
    </row>
    <row r="2787" spans="2:3" x14ac:dyDescent="0.25">
      <c r="B2787" s="55"/>
      <c r="C2787" s="55"/>
    </row>
    <row r="2788" spans="2:3" x14ac:dyDescent="0.25">
      <c r="B2788" s="55"/>
      <c r="C2788" s="55"/>
    </row>
    <row r="2789" spans="2:3" x14ac:dyDescent="0.25">
      <c r="B2789" s="55"/>
      <c r="C2789" s="55"/>
    </row>
    <row r="2790" spans="2:3" x14ac:dyDescent="0.25">
      <c r="B2790" s="55"/>
      <c r="C2790" s="55"/>
    </row>
    <row r="2791" spans="2:3" x14ac:dyDescent="0.25">
      <c r="B2791" s="55"/>
      <c r="C2791" s="55"/>
    </row>
    <row r="2792" spans="2:3" x14ac:dyDescent="0.25">
      <c r="B2792" s="55"/>
      <c r="C2792" s="55"/>
    </row>
    <row r="2793" spans="2:3" x14ac:dyDescent="0.25">
      <c r="B2793" s="55"/>
      <c r="C2793" s="55"/>
    </row>
    <row r="2794" spans="2:3" x14ac:dyDescent="0.25">
      <c r="B2794" s="55"/>
      <c r="C2794" s="55"/>
    </row>
    <row r="2795" spans="2:3" x14ac:dyDescent="0.25">
      <c r="B2795" s="55"/>
      <c r="C2795" s="55"/>
    </row>
    <row r="2796" spans="2:3" x14ac:dyDescent="0.25">
      <c r="B2796" s="55"/>
      <c r="C2796" s="55"/>
    </row>
    <row r="2797" spans="2:3" x14ac:dyDescent="0.25">
      <c r="B2797" s="55"/>
      <c r="C2797" s="55"/>
    </row>
    <row r="2798" spans="2:3" x14ac:dyDescent="0.25">
      <c r="B2798" s="55"/>
      <c r="C2798" s="55"/>
    </row>
    <row r="2799" spans="2:3" x14ac:dyDescent="0.25">
      <c r="B2799" s="55"/>
      <c r="C2799" s="55"/>
    </row>
    <row r="2800" spans="2:3" x14ac:dyDescent="0.25">
      <c r="B2800" s="55"/>
      <c r="C2800" s="55"/>
    </row>
    <row r="2801" spans="2:3" x14ac:dyDescent="0.25">
      <c r="B2801" s="55"/>
      <c r="C2801" s="55"/>
    </row>
    <row r="2802" spans="2:3" x14ac:dyDescent="0.25">
      <c r="B2802" s="55"/>
      <c r="C2802" s="55"/>
    </row>
    <row r="2803" spans="2:3" x14ac:dyDescent="0.25">
      <c r="B2803" s="55"/>
      <c r="C2803" s="55"/>
    </row>
    <row r="2804" spans="2:3" x14ac:dyDescent="0.25">
      <c r="B2804" s="55"/>
      <c r="C2804" s="55"/>
    </row>
    <row r="2805" spans="2:3" x14ac:dyDescent="0.25">
      <c r="B2805" s="55"/>
      <c r="C2805" s="55"/>
    </row>
    <row r="2806" spans="2:3" x14ac:dyDescent="0.25">
      <c r="B2806" s="55"/>
      <c r="C2806" s="55"/>
    </row>
    <row r="2807" spans="2:3" x14ac:dyDescent="0.25">
      <c r="B2807" s="55"/>
      <c r="C2807" s="55"/>
    </row>
    <row r="2808" spans="2:3" x14ac:dyDescent="0.25">
      <c r="B2808" s="55"/>
      <c r="C2808" s="55"/>
    </row>
    <row r="2809" spans="2:3" x14ac:dyDescent="0.25">
      <c r="B2809" s="55"/>
      <c r="C2809" s="55"/>
    </row>
    <row r="2810" spans="2:3" x14ac:dyDescent="0.25">
      <c r="B2810" s="55"/>
      <c r="C2810" s="55"/>
    </row>
    <row r="2811" spans="2:3" x14ac:dyDescent="0.25">
      <c r="B2811" s="55"/>
      <c r="C2811" s="55"/>
    </row>
    <row r="2812" spans="2:3" x14ac:dyDescent="0.25">
      <c r="B2812" s="55"/>
      <c r="C2812" s="55"/>
    </row>
    <row r="2813" spans="2:3" x14ac:dyDescent="0.25">
      <c r="B2813" s="55"/>
      <c r="C2813" s="55"/>
    </row>
    <row r="2814" spans="2:3" x14ac:dyDescent="0.25">
      <c r="B2814" s="55"/>
      <c r="C2814" s="55"/>
    </row>
    <row r="2815" spans="2:3" x14ac:dyDescent="0.25">
      <c r="B2815" s="55"/>
      <c r="C2815" s="55"/>
    </row>
    <row r="2816" spans="2:3" x14ac:dyDescent="0.25">
      <c r="B2816" s="55"/>
      <c r="C2816" s="55"/>
    </row>
    <row r="2817" spans="2:3" x14ac:dyDescent="0.25">
      <c r="B2817" s="55"/>
      <c r="C2817" s="55"/>
    </row>
    <row r="2818" spans="2:3" x14ac:dyDescent="0.25">
      <c r="B2818" s="55"/>
      <c r="C2818" s="55"/>
    </row>
    <row r="2819" spans="2:3" x14ac:dyDescent="0.25">
      <c r="B2819" s="55"/>
      <c r="C2819" s="55"/>
    </row>
    <row r="2820" spans="2:3" x14ac:dyDescent="0.25">
      <c r="B2820" s="55"/>
      <c r="C2820" s="55"/>
    </row>
    <row r="2821" spans="2:3" x14ac:dyDescent="0.25">
      <c r="B2821" s="55"/>
      <c r="C2821" s="55"/>
    </row>
    <row r="2822" spans="2:3" x14ac:dyDescent="0.25">
      <c r="B2822" s="55"/>
      <c r="C2822" s="55"/>
    </row>
    <row r="2823" spans="2:3" x14ac:dyDescent="0.25">
      <c r="B2823" s="55"/>
      <c r="C2823" s="55"/>
    </row>
    <row r="2824" spans="2:3" x14ac:dyDescent="0.25">
      <c r="B2824" s="55"/>
      <c r="C2824" s="55"/>
    </row>
    <row r="2825" spans="2:3" x14ac:dyDescent="0.25">
      <c r="B2825" s="55"/>
      <c r="C2825" s="55"/>
    </row>
    <row r="2826" spans="2:3" x14ac:dyDescent="0.25">
      <c r="B2826" s="55"/>
      <c r="C2826" s="55"/>
    </row>
    <row r="2827" spans="2:3" x14ac:dyDescent="0.25">
      <c r="B2827" s="55"/>
      <c r="C2827" s="55"/>
    </row>
    <row r="2828" spans="2:3" x14ac:dyDescent="0.25">
      <c r="B2828" s="55"/>
      <c r="C2828" s="55"/>
    </row>
    <row r="2829" spans="2:3" x14ac:dyDescent="0.25">
      <c r="B2829" s="55"/>
      <c r="C2829" s="55"/>
    </row>
    <row r="2830" spans="2:3" x14ac:dyDescent="0.25">
      <c r="B2830" s="55"/>
      <c r="C2830" s="55"/>
    </row>
    <row r="2831" spans="2:3" x14ac:dyDescent="0.25">
      <c r="B2831" s="55"/>
      <c r="C2831" s="55"/>
    </row>
    <row r="2832" spans="2:3" x14ac:dyDescent="0.25">
      <c r="B2832" s="55"/>
      <c r="C2832" s="55"/>
    </row>
    <row r="2833" spans="2:3" x14ac:dyDescent="0.25">
      <c r="B2833" s="55"/>
      <c r="C2833" s="55"/>
    </row>
    <row r="2834" spans="2:3" x14ac:dyDescent="0.25">
      <c r="B2834" s="55"/>
      <c r="C2834" s="55"/>
    </row>
    <row r="2835" spans="2:3" x14ac:dyDescent="0.25">
      <c r="B2835" s="55"/>
      <c r="C2835" s="55"/>
    </row>
    <row r="2836" spans="2:3" x14ac:dyDescent="0.25">
      <c r="B2836" s="55"/>
      <c r="C2836" s="55"/>
    </row>
    <row r="2837" spans="2:3" x14ac:dyDescent="0.25">
      <c r="B2837" s="55"/>
      <c r="C2837" s="55"/>
    </row>
    <row r="2838" spans="2:3" x14ac:dyDescent="0.25">
      <c r="B2838" s="55"/>
      <c r="C2838" s="55"/>
    </row>
    <row r="2839" spans="2:3" x14ac:dyDescent="0.25">
      <c r="B2839" s="55"/>
      <c r="C2839" s="55"/>
    </row>
    <row r="2840" spans="2:3" x14ac:dyDescent="0.25">
      <c r="B2840" s="55"/>
      <c r="C2840" s="55"/>
    </row>
    <row r="2841" spans="2:3" x14ac:dyDescent="0.25">
      <c r="B2841" s="55"/>
      <c r="C2841" s="55"/>
    </row>
    <row r="2842" spans="2:3" x14ac:dyDescent="0.25">
      <c r="B2842" s="55"/>
      <c r="C2842" s="55"/>
    </row>
    <row r="2843" spans="2:3" x14ac:dyDescent="0.25">
      <c r="B2843" s="55"/>
      <c r="C2843" s="55"/>
    </row>
    <row r="2844" spans="2:3" x14ac:dyDescent="0.25">
      <c r="B2844" s="55"/>
      <c r="C2844" s="55"/>
    </row>
    <row r="2845" spans="2:3" x14ac:dyDescent="0.25">
      <c r="B2845" s="55"/>
      <c r="C2845" s="55"/>
    </row>
    <row r="2846" spans="2:3" x14ac:dyDescent="0.25">
      <c r="B2846" s="55"/>
      <c r="C2846" s="55"/>
    </row>
    <row r="2847" spans="2:3" x14ac:dyDescent="0.25">
      <c r="B2847" s="55"/>
      <c r="C2847" s="55"/>
    </row>
    <row r="2848" spans="2:3" x14ac:dyDescent="0.25">
      <c r="B2848" s="55"/>
      <c r="C2848" s="55"/>
    </row>
    <row r="2849" spans="2:3" x14ac:dyDescent="0.25">
      <c r="B2849" s="55"/>
      <c r="C2849" s="55"/>
    </row>
    <row r="2850" spans="2:3" x14ac:dyDescent="0.25">
      <c r="B2850" s="55"/>
      <c r="C2850" s="55"/>
    </row>
    <row r="2851" spans="2:3" x14ac:dyDescent="0.25">
      <c r="B2851" s="55"/>
      <c r="C2851" s="55"/>
    </row>
    <row r="2852" spans="2:3" x14ac:dyDescent="0.25">
      <c r="B2852" s="55"/>
      <c r="C2852" s="55"/>
    </row>
    <row r="2853" spans="2:3" x14ac:dyDescent="0.25">
      <c r="B2853" s="55"/>
      <c r="C2853" s="55"/>
    </row>
    <row r="2854" spans="2:3" x14ac:dyDescent="0.25">
      <c r="B2854" s="55"/>
      <c r="C2854" s="55"/>
    </row>
    <row r="2855" spans="2:3" x14ac:dyDescent="0.25">
      <c r="B2855" s="55"/>
      <c r="C2855" s="55"/>
    </row>
    <row r="2856" spans="2:3" x14ac:dyDescent="0.25">
      <c r="B2856" s="55"/>
      <c r="C2856" s="55"/>
    </row>
    <row r="2857" spans="2:3" x14ac:dyDescent="0.25">
      <c r="B2857" s="55"/>
      <c r="C2857" s="55"/>
    </row>
    <row r="2858" spans="2:3" x14ac:dyDescent="0.25">
      <c r="B2858" s="55"/>
      <c r="C2858" s="55"/>
    </row>
    <row r="2859" spans="2:3" x14ac:dyDescent="0.25">
      <c r="B2859" s="55"/>
      <c r="C2859" s="55"/>
    </row>
    <row r="2860" spans="2:3" x14ac:dyDescent="0.25">
      <c r="B2860" s="55"/>
      <c r="C2860" s="55"/>
    </row>
    <row r="2861" spans="2:3" x14ac:dyDescent="0.25">
      <c r="B2861" s="55"/>
      <c r="C2861" s="55"/>
    </row>
    <row r="2862" spans="2:3" x14ac:dyDescent="0.25">
      <c r="B2862" s="55"/>
      <c r="C2862" s="55"/>
    </row>
    <row r="2863" spans="2:3" x14ac:dyDescent="0.25">
      <c r="B2863" s="55"/>
      <c r="C2863" s="55"/>
    </row>
    <row r="2864" spans="2:3" x14ac:dyDescent="0.25">
      <c r="B2864" s="55"/>
      <c r="C2864" s="55"/>
    </row>
    <row r="2865" spans="2:3" x14ac:dyDescent="0.25">
      <c r="B2865" s="55"/>
      <c r="C2865" s="55"/>
    </row>
    <row r="2866" spans="2:3" x14ac:dyDescent="0.25">
      <c r="B2866" s="55"/>
      <c r="C2866" s="55"/>
    </row>
    <row r="2867" spans="2:3" x14ac:dyDescent="0.25">
      <c r="B2867" s="55"/>
      <c r="C2867" s="55"/>
    </row>
    <row r="2868" spans="2:3" x14ac:dyDescent="0.25">
      <c r="B2868" s="55"/>
      <c r="C2868" s="55"/>
    </row>
    <row r="2869" spans="2:3" x14ac:dyDescent="0.25">
      <c r="B2869" s="55"/>
      <c r="C2869" s="55"/>
    </row>
    <row r="2870" spans="2:3" x14ac:dyDescent="0.25">
      <c r="B2870" s="55"/>
      <c r="C2870" s="55"/>
    </row>
    <row r="2871" spans="2:3" x14ac:dyDescent="0.25">
      <c r="B2871" s="55"/>
      <c r="C2871" s="55"/>
    </row>
    <row r="2872" spans="2:3" x14ac:dyDescent="0.25">
      <c r="B2872" s="55"/>
      <c r="C2872" s="55"/>
    </row>
    <row r="2873" spans="2:3" x14ac:dyDescent="0.25">
      <c r="B2873" s="55"/>
      <c r="C2873" s="55"/>
    </row>
    <row r="2874" spans="2:3" x14ac:dyDescent="0.25">
      <c r="B2874" s="55"/>
      <c r="C2874" s="55"/>
    </row>
    <row r="2875" spans="2:3" x14ac:dyDescent="0.25">
      <c r="B2875" s="55"/>
      <c r="C2875" s="55"/>
    </row>
    <row r="2876" spans="2:3" x14ac:dyDescent="0.25">
      <c r="B2876" s="55"/>
      <c r="C2876" s="55"/>
    </row>
    <row r="2877" spans="2:3" x14ac:dyDescent="0.25">
      <c r="B2877" s="55"/>
      <c r="C2877" s="55"/>
    </row>
    <row r="2878" spans="2:3" x14ac:dyDescent="0.25">
      <c r="B2878" s="55"/>
      <c r="C2878" s="55"/>
    </row>
    <row r="2879" spans="2:3" x14ac:dyDescent="0.25">
      <c r="B2879" s="55"/>
      <c r="C2879" s="55"/>
    </row>
    <row r="2880" spans="2:3" x14ac:dyDescent="0.25">
      <c r="B2880" s="55"/>
      <c r="C2880" s="55"/>
    </row>
    <row r="2881" spans="2:3" x14ac:dyDescent="0.25">
      <c r="B2881" s="55"/>
      <c r="C2881" s="55"/>
    </row>
    <row r="2882" spans="2:3" x14ac:dyDescent="0.25">
      <c r="B2882" s="55"/>
      <c r="C2882" s="55"/>
    </row>
    <row r="2883" spans="2:3" x14ac:dyDescent="0.25">
      <c r="B2883" s="55"/>
      <c r="C2883" s="55"/>
    </row>
    <row r="2884" spans="2:3" x14ac:dyDescent="0.25">
      <c r="B2884" s="55"/>
      <c r="C2884" s="55"/>
    </row>
    <row r="2885" spans="2:3" x14ac:dyDescent="0.25">
      <c r="B2885" s="55"/>
      <c r="C2885" s="55"/>
    </row>
    <row r="2886" spans="2:3" x14ac:dyDescent="0.25">
      <c r="B2886" s="55"/>
      <c r="C2886" s="55"/>
    </row>
    <row r="2887" spans="2:3" x14ac:dyDescent="0.25">
      <c r="B2887" s="55"/>
      <c r="C2887" s="55"/>
    </row>
    <row r="2888" spans="2:3" x14ac:dyDescent="0.25">
      <c r="B2888" s="55"/>
      <c r="C2888" s="55"/>
    </row>
    <row r="2889" spans="2:3" x14ac:dyDescent="0.25">
      <c r="B2889" s="55"/>
      <c r="C2889" s="55"/>
    </row>
    <row r="2890" spans="2:3" x14ac:dyDescent="0.25">
      <c r="B2890" s="55"/>
      <c r="C2890" s="55"/>
    </row>
    <row r="2891" spans="2:3" x14ac:dyDescent="0.25">
      <c r="B2891" s="55"/>
      <c r="C2891" s="55"/>
    </row>
    <row r="2892" spans="2:3" x14ac:dyDescent="0.25">
      <c r="B2892" s="55"/>
      <c r="C2892" s="55"/>
    </row>
    <row r="2893" spans="2:3" x14ac:dyDescent="0.25">
      <c r="B2893" s="55"/>
      <c r="C2893" s="55"/>
    </row>
    <row r="2894" spans="2:3" x14ac:dyDescent="0.25">
      <c r="B2894" s="55"/>
      <c r="C2894" s="55"/>
    </row>
    <row r="2895" spans="2:3" x14ac:dyDescent="0.25">
      <c r="B2895" s="55"/>
      <c r="C2895" s="55"/>
    </row>
    <row r="2896" spans="2:3" x14ac:dyDescent="0.25">
      <c r="B2896" s="55"/>
      <c r="C2896" s="55"/>
    </row>
    <row r="2897" spans="2:3" x14ac:dyDescent="0.25">
      <c r="B2897" s="55"/>
      <c r="C2897" s="55"/>
    </row>
    <row r="2898" spans="2:3" x14ac:dyDescent="0.25">
      <c r="B2898" s="55"/>
      <c r="C2898" s="55"/>
    </row>
    <row r="2899" spans="2:3" x14ac:dyDescent="0.25">
      <c r="B2899" s="55"/>
      <c r="C2899" s="55"/>
    </row>
    <row r="2900" spans="2:3" x14ac:dyDescent="0.25">
      <c r="B2900" s="55"/>
      <c r="C2900" s="55"/>
    </row>
    <row r="2901" spans="2:3" x14ac:dyDescent="0.25">
      <c r="B2901" s="55"/>
      <c r="C2901" s="55"/>
    </row>
    <row r="2902" spans="2:3" x14ac:dyDescent="0.25">
      <c r="B2902" s="55"/>
      <c r="C2902" s="55"/>
    </row>
    <row r="2903" spans="2:3" x14ac:dyDescent="0.25">
      <c r="B2903" s="55"/>
      <c r="C2903" s="55"/>
    </row>
    <row r="2904" spans="2:3" x14ac:dyDescent="0.25">
      <c r="B2904" s="55"/>
      <c r="C2904" s="55"/>
    </row>
    <row r="2905" spans="2:3" x14ac:dyDescent="0.25">
      <c r="B2905" s="55"/>
      <c r="C2905" s="55"/>
    </row>
    <row r="2906" spans="2:3" x14ac:dyDescent="0.25">
      <c r="B2906" s="55"/>
      <c r="C2906" s="55"/>
    </row>
    <row r="2907" spans="2:3" x14ac:dyDescent="0.25">
      <c r="B2907" s="55"/>
      <c r="C2907" s="55"/>
    </row>
    <row r="2908" spans="2:3" x14ac:dyDescent="0.25">
      <c r="B2908" s="55"/>
      <c r="C2908" s="55"/>
    </row>
    <row r="2909" spans="2:3" x14ac:dyDescent="0.25">
      <c r="B2909" s="55"/>
      <c r="C2909" s="55"/>
    </row>
    <row r="2910" spans="2:3" x14ac:dyDescent="0.25">
      <c r="B2910" s="55"/>
      <c r="C2910" s="55"/>
    </row>
    <row r="2911" spans="2:3" x14ac:dyDescent="0.25">
      <c r="B2911" s="55"/>
      <c r="C2911" s="55"/>
    </row>
    <row r="2912" spans="2:3" x14ac:dyDescent="0.25">
      <c r="B2912" s="55"/>
      <c r="C2912" s="55"/>
    </row>
    <row r="2913" spans="2:3" x14ac:dyDescent="0.25">
      <c r="B2913" s="55"/>
      <c r="C2913" s="55"/>
    </row>
    <row r="2914" spans="2:3" x14ac:dyDescent="0.25">
      <c r="B2914" s="55"/>
      <c r="C2914" s="55"/>
    </row>
    <row r="2915" spans="2:3" x14ac:dyDescent="0.25">
      <c r="B2915" s="55"/>
      <c r="C2915" s="55"/>
    </row>
    <row r="2916" spans="2:3" x14ac:dyDescent="0.25">
      <c r="B2916" s="55"/>
      <c r="C2916" s="55"/>
    </row>
    <row r="2917" spans="2:3" x14ac:dyDescent="0.25">
      <c r="B2917" s="55"/>
      <c r="C2917" s="55"/>
    </row>
    <row r="2918" spans="2:3" x14ac:dyDescent="0.25">
      <c r="B2918" s="55"/>
      <c r="C2918" s="55"/>
    </row>
    <row r="2919" spans="2:3" x14ac:dyDescent="0.25">
      <c r="B2919" s="55"/>
      <c r="C2919" s="55"/>
    </row>
    <row r="2920" spans="2:3" x14ac:dyDescent="0.25">
      <c r="B2920" s="55"/>
      <c r="C2920" s="55"/>
    </row>
    <row r="2921" spans="2:3" x14ac:dyDescent="0.25">
      <c r="B2921" s="55"/>
      <c r="C2921" s="55"/>
    </row>
    <row r="2922" spans="2:3" x14ac:dyDescent="0.25">
      <c r="B2922" s="55"/>
      <c r="C2922" s="55"/>
    </row>
    <row r="2923" spans="2:3" x14ac:dyDescent="0.25">
      <c r="B2923" s="55"/>
      <c r="C2923" s="55"/>
    </row>
    <row r="2924" spans="2:3" x14ac:dyDescent="0.25">
      <c r="B2924" s="55"/>
      <c r="C2924" s="55"/>
    </row>
    <row r="2925" spans="2:3" x14ac:dyDescent="0.25">
      <c r="B2925" s="55"/>
      <c r="C2925" s="55"/>
    </row>
    <row r="2926" spans="2:3" x14ac:dyDescent="0.25">
      <c r="B2926" s="55"/>
      <c r="C2926" s="55"/>
    </row>
    <row r="2927" spans="2:3" x14ac:dyDescent="0.25">
      <c r="B2927" s="55"/>
      <c r="C2927" s="55"/>
    </row>
    <row r="2928" spans="2:3" x14ac:dyDescent="0.25">
      <c r="B2928" s="55"/>
      <c r="C2928" s="55"/>
    </row>
    <row r="2929" spans="2:3" x14ac:dyDescent="0.25">
      <c r="B2929" s="55"/>
      <c r="C2929" s="55"/>
    </row>
    <row r="2930" spans="2:3" x14ac:dyDescent="0.25">
      <c r="B2930" s="55"/>
      <c r="C2930" s="55"/>
    </row>
    <row r="2931" spans="2:3" x14ac:dyDescent="0.25">
      <c r="B2931" s="55"/>
      <c r="C2931" s="55"/>
    </row>
    <row r="2932" spans="2:3" x14ac:dyDescent="0.25">
      <c r="B2932" s="55"/>
      <c r="C2932" s="55"/>
    </row>
    <row r="2933" spans="2:3" x14ac:dyDescent="0.25">
      <c r="B2933" s="55"/>
      <c r="C2933" s="55"/>
    </row>
    <row r="2934" spans="2:3" x14ac:dyDescent="0.25">
      <c r="B2934" s="55"/>
      <c r="C2934" s="55"/>
    </row>
    <row r="2935" spans="2:3" x14ac:dyDescent="0.25">
      <c r="B2935" s="55"/>
      <c r="C2935" s="55"/>
    </row>
    <row r="2936" spans="2:3" x14ac:dyDescent="0.25">
      <c r="B2936" s="55"/>
      <c r="C2936" s="55"/>
    </row>
    <row r="2937" spans="2:3" x14ac:dyDescent="0.25">
      <c r="B2937" s="55"/>
      <c r="C2937" s="55"/>
    </row>
    <row r="2938" spans="2:3" x14ac:dyDescent="0.25">
      <c r="B2938" s="55"/>
      <c r="C2938" s="55"/>
    </row>
    <row r="2939" spans="2:3" x14ac:dyDescent="0.25">
      <c r="B2939" s="55"/>
      <c r="C2939" s="55"/>
    </row>
    <row r="2940" spans="2:3" x14ac:dyDescent="0.25">
      <c r="B2940" s="55"/>
      <c r="C2940" s="55"/>
    </row>
    <row r="2941" spans="2:3" x14ac:dyDescent="0.25">
      <c r="B2941" s="55"/>
      <c r="C2941" s="55"/>
    </row>
    <row r="2942" spans="2:3" x14ac:dyDescent="0.25">
      <c r="B2942" s="55"/>
      <c r="C2942" s="55"/>
    </row>
    <row r="2943" spans="2:3" x14ac:dyDescent="0.25">
      <c r="B2943" s="55"/>
      <c r="C2943" s="55"/>
    </row>
    <row r="2944" spans="2:3" x14ac:dyDescent="0.25">
      <c r="B2944" s="55"/>
      <c r="C2944" s="55"/>
    </row>
    <row r="2945" spans="2:3" x14ac:dyDescent="0.25">
      <c r="B2945" s="55"/>
      <c r="C2945" s="55"/>
    </row>
    <row r="2946" spans="2:3" x14ac:dyDescent="0.25">
      <c r="B2946" s="55"/>
      <c r="C2946" s="55"/>
    </row>
    <row r="2947" spans="2:3" x14ac:dyDescent="0.25">
      <c r="B2947" s="55"/>
      <c r="C2947" s="55"/>
    </row>
    <row r="2948" spans="2:3" x14ac:dyDescent="0.25">
      <c r="B2948" s="55"/>
      <c r="C2948" s="55"/>
    </row>
    <row r="2949" spans="2:3" x14ac:dyDescent="0.25">
      <c r="B2949" s="55"/>
      <c r="C2949" s="55"/>
    </row>
    <row r="2950" spans="2:3" x14ac:dyDescent="0.25">
      <c r="B2950" s="55"/>
      <c r="C2950" s="55"/>
    </row>
    <row r="2951" spans="2:3" x14ac:dyDescent="0.25">
      <c r="B2951" s="55"/>
      <c r="C2951" s="55"/>
    </row>
    <row r="2952" spans="2:3" x14ac:dyDescent="0.25">
      <c r="B2952" s="55"/>
      <c r="C2952" s="55"/>
    </row>
    <row r="2953" spans="2:3" x14ac:dyDescent="0.25">
      <c r="B2953" s="55"/>
      <c r="C2953" s="55"/>
    </row>
    <row r="2954" spans="2:3" x14ac:dyDescent="0.25">
      <c r="B2954" s="55"/>
      <c r="C2954" s="55"/>
    </row>
    <row r="2955" spans="2:3" x14ac:dyDescent="0.25">
      <c r="B2955" s="55"/>
      <c r="C2955" s="55"/>
    </row>
    <row r="2956" spans="2:3" x14ac:dyDescent="0.25">
      <c r="B2956" s="55"/>
      <c r="C2956" s="55"/>
    </row>
    <row r="2957" spans="2:3" x14ac:dyDescent="0.25">
      <c r="B2957" s="55"/>
      <c r="C2957" s="55"/>
    </row>
    <row r="2958" spans="2:3" x14ac:dyDescent="0.25">
      <c r="B2958" s="55"/>
      <c r="C2958" s="55"/>
    </row>
    <row r="2959" spans="2:3" x14ac:dyDescent="0.25">
      <c r="B2959" s="55"/>
      <c r="C2959" s="55"/>
    </row>
    <row r="2960" spans="2:3" x14ac:dyDescent="0.25">
      <c r="B2960" s="55"/>
      <c r="C2960" s="55"/>
    </row>
    <row r="2961" spans="2:3" x14ac:dyDescent="0.25">
      <c r="B2961" s="55"/>
      <c r="C2961" s="55"/>
    </row>
    <row r="2962" spans="2:3" x14ac:dyDescent="0.25">
      <c r="B2962" s="55"/>
      <c r="C2962" s="55"/>
    </row>
    <row r="2963" spans="2:3" x14ac:dyDescent="0.25">
      <c r="B2963" s="55"/>
      <c r="C2963" s="55"/>
    </row>
    <row r="2964" spans="2:3" x14ac:dyDescent="0.25">
      <c r="B2964" s="55"/>
      <c r="C2964" s="55"/>
    </row>
    <row r="2965" spans="2:3" x14ac:dyDescent="0.25">
      <c r="B2965" s="55"/>
      <c r="C2965" s="55"/>
    </row>
    <row r="2966" spans="2:3" x14ac:dyDescent="0.25">
      <c r="B2966" s="55"/>
      <c r="C2966" s="55"/>
    </row>
    <row r="2967" spans="2:3" x14ac:dyDescent="0.25">
      <c r="B2967" s="55"/>
      <c r="C2967" s="55"/>
    </row>
    <row r="2968" spans="2:3" x14ac:dyDescent="0.25">
      <c r="B2968" s="55"/>
      <c r="C2968" s="55"/>
    </row>
    <row r="2969" spans="2:3" x14ac:dyDescent="0.25">
      <c r="B2969" s="55"/>
      <c r="C2969" s="55"/>
    </row>
    <row r="2970" spans="2:3" x14ac:dyDescent="0.25">
      <c r="B2970" s="55"/>
      <c r="C2970" s="55"/>
    </row>
    <row r="2971" spans="2:3" x14ac:dyDescent="0.25">
      <c r="B2971" s="55"/>
      <c r="C2971" s="55"/>
    </row>
    <row r="2972" spans="2:3" x14ac:dyDescent="0.25">
      <c r="B2972" s="55"/>
      <c r="C2972" s="55"/>
    </row>
    <row r="2973" spans="2:3" x14ac:dyDescent="0.25">
      <c r="B2973" s="55"/>
      <c r="C2973" s="55"/>
    </row>
    <row r="2974" spans="2:3" x14ac:dyDescent="0.25">
      <c r="B2974" s="55"/>
      <c r="C2974" s="55"/>
    </row>
    <row r="2975" spans="2:3" x14ac:dyDescent="0.25">
      <c r="B2975" s="55"/>
      <c r="C2975" s="55"/>
    </row>
    <row r="2976" spans="2:3" x14ac:dyDescent="0.25">
      <c r="B2976" s="55"/>
      <c r="C2976" s="55"/>
    </row>
    <row r="2977" spans="2:3" x14ac:dyDescent="0.25">
      <c r="B2977" s="55"/>
      <c r="C2977" s="55"/>
    </row>
    <row r="2978" spans="2:3" x14ac:dyDescent="0.25">
      <c r="B2978" s="55"/>
      <c r="C2978" s="55"/>
    </row>
    <row r="2979" spans="2:3" x14ac:dyDescent="0.25">
      <c r="B2979" s="55"/>
      <c r="C2979" s="55"/>
    </row>
    <row r="2980" spans="2:3" x14ac:dyDescent="0.25">
      <c r="B2980" s="55"/>
      <c r="C2980" s="55"/>
    </row>
    <row r="2981" spans="2:3" x14ac:dyDescent="0.25">
      <c r="B2981" s="55"/>
      <c r="C2981" s="55"/>
    </row>
    <row r="2982" spans="2:3" x14ac:dyDescent="0.25">
      <c r="B2982" s="55"/>
      <c r="C2982" s="55"/>
    </row>
    <row r="2983" spans="2:3" x14ac:dyDescent="0.25">
      <c r="B2983" s="55"/>
      <c r="C2983" s="55"/>
    </row>
    <row r="2984" spans="2:3" x14ac:dyDescent="0.25">
      <c r="B2984" s="55"/>
      <c r="C2984" s="55"/>
    </row>
    <row r="2985" spans="2:3" x14ac:dyDescent="0.25">
      <c r="B2985" s="55"/>
      <c r="C2985" s="55"/>
    </row>
    <row r="2986" spans="2:3" x14ac:dyDescent="0.25">
      <c r="B2986" s="55"/>
      <c r="C2986" s="55"/>
    </row>
    <row r="2987" spans="2:3" x14ac:dyDescent="0.25">
      <c r="B2987" s="55"/>
      <c r="C2987" s="55"/>
    </row>
    <row r="2988" spans="2:3" x14ac:dyDescent="0.25">
      <c r="B2988" s="55"/>
      <c r="C2988" s="55"/>
    </row>
    <row r="2989" spans="2:3" x14ac:dyDescent="0.25">
      <c r="B2989" s="55"/>
      <c r="C2989" s="55"/>
    </row>
    <row r="2990" spans="2:3" x14ac:dyDescent="0.25">
      <c r="B2990" s="55"/>
      <c r="C2990" s="55"/>
    </row>
    <row r="2991" spans="2:3" x14ac:dyDescent="0.25">
      <c r="B2991" s="55"/>
      <c r="C2991" s="55"/>
    </row>
    <row r="2992" spans="2:3" x14ac:dyDescent="0.25">
      <c r="B2992" s="55"/>
      <c r="C2992" s="55"/>
    </row>
    <row r="2993" spans="2:3" x14ac:dyDescent="0.25">
      <c r="B2993" s="55"/>
      <c r="C2993" s="55"/>
    </row>
    <row r="2994" spans="2:3" x14ac:dyDescent="0.25">
      <c r="B2994" s="55"/>
      <c r="C2994" s="55"/>
    </row>
    <row r="2995" spans="2:3" x14ac:dyDescent="0.25">
      <c r="B2995" s="55"/>
      <c r="C2995" s="55"/>
    </row>
    <row r="2996" spans="2:3" x14ac:dyDescent="0.25">
      <c r="B2996" s="55"/>
      <c r="C2996" s="55"/>
    </row>
    <row r="2997" spans="2:3" x14ac:dyDescent="0.25">
      <c r="B2997" s="55"/>
      <c r="C2997" s="55"/>
    </row>
    <row r="2998" spans="2:3" x14ac:dyDescent="0.25">
      <c r="B2998" s="55"/>
      <c r="C2998" s="55"/>
    </row>
    <row r="2999" spans="2:3" x14ac:dyDescent="0.25">
      <c r="B2999" s="55"/>
      <c r="C2999" s="55"/>
    </row>
    <row r="3000" spans="2:3" x14ac:dyDescent="0.25">
      <c r="B3000" s="55"/>
      <c r="C3000" s="55"/>
    </row>
    <row r="3001" spans="2:3" x14ac:dyDescent="0.25">
      <c r="B3001" s="55"/>
      <c r="C3001" s="55"/>
    </row>
    <row r="3002" spans="2:3" x14ac:dyDescent="0.25">
      <c r="B3002" s="55"/>
      <c r="C3002" s="55"/>
    </row>
    <row r="3003" spans="2:3" x14ac:dyDescent="0.25">
      <c r="B3003" s="55"/>
      <c r="C3003" s="55"/>
    </row>
    <row r="3004" spans="2:3" x14ac:dyDescent="0.25">
      <c r="B3004" s="55"/>
      <c r="C3004" s="55"/>
    </row>
    <row r="3005" spans="2:3" x14ac:dyDescent="0.25">
      <c r="B3005" s="55"/>
      <c r="C3005" s="55"/>
    </row>
    <row r="3006" spans="2:3" x14ac:dyDescent="0.25">
      <c r="B3006" s="55"/>
      <c r="C3006" s="55"/>
    </row>
    <row r="3007" spans="2:3" x14ac:dyDescent="0.25">
      <c r="B3007" s="55"/>
      <c r="C3007" s="55"/>
    </row>
    <row r="3008" spans="2:3" x14ac:dyDescent="0.25">
      <c r="B3008" s="55"/>
      <c r="C3008" s="55"/>
    </row>
    <row r="3009" spans="2:3" x14ac:dyDescent="0.25">
      <c r="B3009" s="55"/>
      <c r="C3009" s="55"/>
    </row>
    <row r="3010" spans="2:3" x14ac:dyDescent="0.25">
      <c r="B3010" s="55"/>
      <c r="C3010" s="55"/>
    </row>
    <row r="3011" spans="2:3" x14ac:dyDescent="0.25">
      <c r="B3011" s="55"/>
      <c r="C3011" s="55"/>
    </row>
    <row r="3012" spans="2:3" x14ac:dyDescent="0.25">
      <c r="B3012" s="55"/>
      <c r="C3012" s="55"/>
    </row>
    <row r="3013" spans="2:3" x14ac:dyDescent="0.25">
      <c r="B3013" s="55"/>
      <c r="C3013" s="55"/>
    </row>
    <row r="3014" spans="2:3" x14ac:dyDescent="0.25">
      <c r="B3014" s="55"/>
      <c r="C3014" s="55"/>
    </row>
    <row r="3015" spans="2:3" x14ac:dyDescent="0.25">
      <c r="B3015" s="55"/>
      <c r="C3015" s="55"/>
    </row>
    <row r="3016" spans="2:3" x14ac:dyDescent="0.25">
      <c r="B3016" s="55"/>
      <c r="C3016" s="55"/>
    </row>
    <row r="3017" spans="2:3" x14ac:dyDescent="0.25">
      <c r="B3017" s="55"/>
      <c r="C3017" s="55"/>
    </row>
    <row r="3018" spans="2:3" x14ac:dyDescent="0.25">
      <c r="B3018" s="55"/>
      <c r="C3018" s="55"/>
    </row>
    <row r="3019" spans="2:3" x14ac:dyDescent="0.25">
      <c r="B3019" s="55"/>
      <c r="C3019" s="55"/>
    </row>
    <row r="3020" spans="2:3" x14ac:dyDescent="0.25">
      <c r="B3020" s="55"/>
      <c r="C3020" s="55"/>
    </row>
    <row r="3021" spans="2:3" x14ac:dyDescent="0.25">
      <c r="B3021" s="55"/>
      <c r="C3021" s="55"/>
    </row>
    <row r="3022" spans="2:3" x14ac:dyDescent="0.25">
      <c r="B3022" s="55"/>
      <c r="C3022" s="55"/>
    </row>
    <row r="3023" spans="2:3" x14ac:dyDescent="0.25">
      <c r="B3023" s="55"/>
      <c r="C3023" s="55"/>
    </row>
    <row r="3024" spans="2:3" x14ac:dyDescent="0.25">
      <c r="B3024" s="55"/>
      <c r="C3024" s="55"/>
    </row>
    <row r="3025" spans="2:3" x14ac:dyDescent="0.25">
      <c r="B3025" s="55"/>
      <c r="C3025" s="55"/>
    </row>
    <row r="3026" spans="2:3" x14ac:dyDescent="0.25">
      <c r="B3026" s="55"/>
      <c r="C3026" s="55"/>
    </row>
    <row r="3027" spans="2:3" x14ac:dyDescent="0.25">
      <c r="B3027" s="55"/>
      <c r="C3027" s="55"/>
    </row>
    <row r="3028" spans="2:3" x14ac:dyDescent="0.25">
      <c r="B3028" s="55"/>
      <c r="C3028" s="55"/>
    </row>
    <row r="3029" spans="2:3" x14ac:dyDescent="0.25">
      <c r="B3029" s="55"/>
      <c r="C3029" s="55"/>
    </row>
    <row r="3030" spans="2:3" x14ac:dyDescent="0.25">
      <c r="B3030" s="55"/>
      <c r="C3030" s="55"/>
    </row>
    <row r="3031" spans="2:3" x14ac:dyDescent="0.25">
      <c r="B3031" s="55"/>
      <c r="C3031" s="55"/>
    </row>
    <row r="3032" spans="2:3" x14ac:dyDescent="0.25">
      <c r="B3032" s="55"/>
      <c r="C3032" s="55"/>
    </row>
    <row r="3033" spans="2:3" x14ac:dyDescent="0.25">
      <c r="B3033" s="55"/>
      <c r="C3033" s="55"/>
    </row>
    <row r="3034" spans="2:3" x14ac:dyDescent="0.25">
      <c r="B3034" s="55"/>
      <c r="C3034" s="55"/>
    </row>
    <row r="3035" spans="2:3" x14ac:dyDescent="0.25">
      <c r="B3035" s="55"/>
      <c r="C3035" s="55"/>
    </row>
    <row r="3036" spans="2:3" x14ac:dyDescent="0.25">
      <c r="B3036" s="55"/>
      <c r="C3036" s="55"/>
    </row>
    <row r="3037" spans="2:3" x14ac:dyDescent="0.25">
      <c r="B3037" s="55"/>
      <c r="C3037" s="55"/>
    </row>
    <row r="3038" spans="2:3" x14ac:dyDescent="0.25">
      <c r="B3038" s="55"/>
      <c r="C3038" s="55"/>
    </row>
    <row r="3039" spans="2:3" x14ac:dyDescent="0.25">
      <c r="B3039" s="55"/>
      <c r="C3039" s="55"/>
    </row>
    <row r="3040" spans="2:3" x14ac:dyDescent="0.25">
      <c r="B3040" s="55"/>
      <c r="C3040" s="55"/>
    </row>
    <row r="3041" spans="2:3" x14ac:dyDescent="0.25">
      <c r="B3041" s="55"/>
      <c r="C3041" s="55"/>
    </row>
    <row r="3042" spans="2:3" x14ac:dyDescent="0.25">
      <c r="B3042" s="55"/>
      <c r="C3042" s="55"/>
    </row>
    <row r="3043" spans="2:3" x14ac:dyDescent="0.25">
      <c r="B3043" s="55"/>
      <c r="C3043" s="55"/>
    </row>
    <row r="3044" spans="2:3" x14ac:dyDescent="0.25">
      <c r="B3044" s="55"/>
      <c r="C3044" s="55"/>
    </row>
    <row r="3045" spans="2:3" x14ac:dyDescent="0.25">
      <c r="B3045" s="55"/>
      <c r="C3045" s="55"/>
    </row>
    <row r="3046" spans="2:3" x14ac:dyDescent="0.25">
      <c r="B3046" s="55"/>
      <c r="C3046" s="55"/>
    </row>
    <row r="3047" spans="2:3" x14ac:dyDescent="0.25">
      <c r="B3047" s="55"/>
      <c r="C3047" s="55"/>
    </row>
    <row r="3048" spans="2:3" x14ac:dyDescent="0.25">
      <c r="B3048" s="55"/>
      <c r="C3048" s="55"/>
    </row>
    <row r="3049" spans="2:3" x14ac:dyDescent="0.25">
      <c r="B3049" s="55"/>
      <c r="C3049" s="55"/>
    </row>
    <row r="3050" spans="2:3" x14ac:dyDescent="0.25">
      <c r="B3050" s="55"/>
      <c r="C3050" s="55"/>
    </row>
    <row r="3051" spans="2:3" x14ac:dyDescent="0.25">
      <c r="B3051" s="55"/>
      <c r="C3051" s="55"/>
    </row>
    <row r="3052" spans="2:3" x14ac:dyDescent="0.25">
      <c r="B3052" s="55"/>
      <c r="C3052" s="55"/>
    </row>
    <row r="3053" spans="2:3" x14ac:dyDescent="0.25">
      <c r="B3053" s="55"/>
      <c r="C3053" s="55"/>
    </row>
    <row r="3054" spans="2:3" x14ac:dyDescent="0.25">
      <c r="B3054" s="55"/>
      <c r="C3054" s="55"/>
    </row>
    <row r="3055" spans="2:3" x14ac:dyDescent="0.25">
      <c r="B3055" s="55"/>
      <c r="C3055" s="55"/>
    </row>
    <row r="3056" spans="2:3" x14ac:dyDescent="0.25">
      <c r="B3056" s="55"/>
      <c r="C3056" s="55"/>
    </row>
    <row r="3057" spans="2:3" x14ac:dyDescent="0.25">
      <c r="B3057" s="55"/>
      <c r="C3057" s="55"/>
    </row>
    <row r="3058" spans="2:3" x14ac:dyDescent="0.25">
      <c r="B3058" s="55"/>
      <c r="C3058" s="55"/>
    </row>
    <row r="3059" spans="2:3" x14ac:dyDescent="0.25">
      <c r="B3059" s="55"/>
      <c r="C3059" s="55"/>
    </row>
    <row r="3060" spans="2:3" x14ac:dyDescent="0.25">
      <c r="B3060" s="55"/>
      <c r="C3060" s="55"/>
    </row>
    <row r="3061" spans="2:3" x14ac:dyDescent="0.25">
      <c r="B3061" s="55"/>
      <c r="C3061" s="55"/>
    </row>
    <row r="3062" spans="2:3" x14ac:dyDescent="0.25">
      <c r="B3062" s="55"/>
      <c r="C3062" s="55"/>
    </row>
    <row r="3063" spans="2:3" x14ac:dyDescent="0.25">
      <c r="B3063" s="55"/>
      <c r="C3063" s="55"/>
    </row>
    <row r="3064" spans="2:3" x14ac:dyDescent="0.25">
      <c r="B3064" s="55"/>
      <c r="C3064" s="55"/>
    </row>
    <row r="3065" spans="2:3" x14ac:dyDescent="0.25">
      <c r="B3065" s="55"/>
      <c r="C3065" s="55"/>
    </row>
    <row r="3066" spans="2:3" x14ac:dyDescent="0.25">
      <c r="B3066" s="55"/>
      <c r="C3066" s="55"/>
    </row>
    <row r="3067" spans="2:3" x14ac:dyDescent="0.25">
      <c r="B3067" s="55"/>
      <c r="C3067" s="55"/>
    </row>
    <row r="3068" spans="2:3" x14ac:dyDescent="0.25">
      <c r="B3068" s="55"/>
      <c r="C3068" s="55"/>
    </row>
    <row r="3069" spans="2:3" x14ac:dyDescent="0.25">
      <c r="B3069" s="55"/>
      <c r="C3069" s="55"/>
    </row>
    <row r="3070" spans="2:3" x14ac:dyDescent="0.25">
      <c r="B3070" s="55"/>
      <c r="C3070" s="55"/>
    </row>
    <row r="3071" spans="2:3" x14ac:dyDescent="0.25">
      <c r="B3071" s="55"/>
      <c r="C3071" s="55"/>
    </row>
    <row r="3072" spans="2:3" x14ac:dyDescent="0.25">
      <c r="B3072" s="55"/>
      <c r="C3072" s="55"/>
    </row>
    <row r="3073" spans="2:3" x14ac:dyDescent="0.25">
      <c r="B3073" s="55"/>
      <c r="C3073" s="55"/>
    </row>
    <row r="3074" spans="2:3" x14ac:dyDescent="0.25">
      <c r="B3074" s="55"/>
      <c r="C3074" s="55"/>
    </row>
    <row r="3075" spans="2:3" x14ac:dyDescent="0.25">
      <c r="B3075" s="55"/>
      <c r="C3075" s="55"/>
    </row>
    <row r="3076" spans="2:3" x14ac:dyDescent="0.25">
      <c r="B3076" s="55"/>
      <c r="C3076" s="55"/>
    </row>
    <row r="3077" spans="2:3" x14ac:dyDescent="0.25">
      <c r="B3077" s="55"/>
      <c r="C3077" s="55"/>
    </row>
    <row r="3078" spans="2:3" x14ac:dyDescent="0.25">
      <c r="B3078" s="55"/>
      <c r="C3078" s="55"/>
    </row>
    <row r="3079" spans="2:3" x14ac:dyDescent="0.25">
      <c r="B3079" s="55"/>
      <c r="C3079" s="55"/>
    </row>
    <row r="3080" spans="2:3" x14ac:dyDescent="0.25">
      <c r="B3080" s="55"/>
      <c r="C3080" s="55"/>
    </row>
    <row r="3081" spans="2:3" x14ac:dyDescent="0.25">
      <c r="B3081" s="55"/>
      <c r="C3081" s="55"/>
    </row>
    <row r="3082" spans="2:3" x14ac:dyDescent="0.25">
      <c r="B3082" s="55"/>
      <c r="C3082" s="55"/>
    </row>
    <row r="3083" spans="2:3" x14ac:dyDescent="0.25">
      <c r="B3083" s="55"/>
      <c r="C3083" s="55"/>
    </row>
    <row r="3084" spans="2:3" x14ac:dyDescent="0.25">
      <c r="B3084" s="55"/>
      <c r="C3084" s="55"/>
    </row>
    <row r="3085" spans="2:3" x14ac:dyDescent="0.25">
      <c r="B3085" s="55"/>
      <c r="C3085" s="55"/>
    </row>
    <row r="3086" spans="2:3" x14ac:dyDescent="0.25">
      <c r="B3086" s="55"/>
      <c r="C3086" s="55"/>
    </row>
    <row r="3087" spans="2:3" x14ac:dyDescent="0.25">
      <c r="B3087" s="55"/>
      <c r="C3087" s="55"/>
    </row>
    <row r="3088" spans="2:3" x14ac:dyDescent="0.25">
      <c r="B3088" s="55"/>
      <c r="C3088" s="55"/>
    </row>
    <row r="3089" spans="2:3" x14ac:dyDescent="0.25">
      <c r="B3089" s="55"/>
      <c r="C3089" s="55"/>
    </row>
    <row r="3090" spans="2:3" x14ac:dyDescent="0.25">
      <c r="B3090" s="55"/>
      <c r="C3090" s="55"/>
    </row>
    <row r="3091" spans="2:3" x14ac:dyDescent="0.25">
      <c r="B3091" s="55"/>
      <c r="C3091" s="55"/>
    </row>
    <row r="3092" spans="2:3" x14ac:dyDescent="0.25">
      <c r="B3092" s="55"/>
      <c r="C3092" s="55"/>
    </row>
    <row r="3093" spans="2:3" x14ac:dyDescent="0.25">
      <c r="B3093" s="55"/>
      <c r="C3093" s="55"/>
    </row>
    <row r="3094" spans="2:3" x14ac:dyDescent="0.25">
      <c r="B3094" s="55"/>
      <c r="C3094" s="55"/>
    </row>
    <row r="3095" spans="2:3" x14ac:dyDescent="0.25">
      <c r="B3095" s="55"/>
      <c r="C3095" s="55"/>
    </row>
    <row r="3096" spans="2:3" x14ac:dyDescent="0.25">
      <c r="B3096" s="55"/>
      <c r="C3096" s="55"/>
    </row>
    <row r="3097" spans="2:3" x14ac:dyDescent="0.25">
      <c r="B3097" s="55"/>
      <c r="C3097" s="55"/>
    </row>
    <row r="3098" spans="2:3" x14ac:dyDescent="0.25">
      <c r="B3098" s="55"/>
      <c r="C3098" s="55"/>
    </row>
    <row r="3099" spans="2:3" x14ac:dyDescent="0.25">
      <c r="B3099" s="55"/>
      <c r="C3099" s="55"/>
    </row>
    <row r="3100" spans="2:3" x14ac:dyDescent="0.25">
      <c r="B3100" s="55"/>
      <c r="C3100" s="55"/>
    </row>
    <row r="3101" spans="2:3" x14ac:dyDescent="0.25">
      <c r="B3101" s="55"/>
      <c r="C3101" s="55"/>
    </row>
    <row r="3102" spans="2:3" x14ac:dyDescent="0.25">
      <c r="B3102" s="55"/>
      <c r="C3102" s="55"/>
    </row>
    <row r="3103" spans="2:3" x14ac:dyDescent="0.25">
      <c r="B3103" s="55"/>
      <c r="C3103" s="55"/>
    </row>
    <row r="3104" spans="2:3" x14ac:dyDescent="0.25">
      <c r="B3104" s="55"/>
      <c r="C3104" s="55"/>
    </row>
    <row r="3105" spans="2:3" x14ac:dyDescent="0.25">
      <c r="B3105" s="55"/>
      <c r="C3105" s="55"/>
    </row>
    <row r="3106" spans="2:3" x14ac:dyDescent="0.25">
      <c r="B3106" s="55"/>
      <c r="C3106" s="55"/>
    </row>
    <row r="3107" spans="2:3" x14ac:dyDescent="0.25">
      <c r="B3107" s="55"/>
      <c r="C3107" s="55"/>
    </row>
    <row r="3108" spans="2:3" x14ac:dyDescent="0.25">
      <c r="B3108" s="55"/>
      <c r="C3108" s="55"/>
    </row>
    <row r="3109" spans="2:3" x14ac:dyDescent="0.25">
      <c r="B3109" s="55"/>
      <c r="C3109" s="55"/>
    </row>
    <row r="3110" spans="2:3" x14ac:dyDescent="0.25">
      <c r="B3110" s="55"/>
      <c r="C3110" s="55"/>
    </row>
    <row r="3111" spans="2:3" x14ac:dyDescent="0.25">
      <c r="B3111" s="55"/>
      <c r="C3111" s="55"/>
    </row>
    <row r="3112" spans="2:3" x14ac:dyDescent="0.25">
      <c r="B3112" s="55"/>
      <c r="C3112" s="55"/>
    </row>
    <row r="3113" spans="2:3" x14ac:dyDescent="0.25">
      <c r="B3113" s="55"/>
      <c r="C3113" s="55"/>
    </row>
    <row r="3114" spans="2:3" x14ac:dyDescent="0.25">
      <c r="B3114" s="55"/>
      <c r="C3114" s="55"/>
    </row>
    <row r="3115" spans="2:3" x14ac:dyDescent="0.25">
      <c r="B3115" s="55"/>
      <c r="C3115" s="55"/>
    </row>
    <row r="3116" spans="2:3" x14ac:dyDescent="0.25">
      <c r="B3116" s="55"/>
      <c r="C3116" s="55"/>
    </row>
    <row r="3117" spans="2:3" x14ac:dyDescent="0.25">
      <c r="B3117" s="55"/>
      <c r="C3117" s="55"/>
    </row>
    <row r="3118" spans="2:3" x14ac:dyDescent="0.25">
      <c r="B3118" s="55"/>
      <c r="C3118" s="55"/>
    </row>
    <row r="3119" spans="2:3" x14ac:dyDescent="0.25">
      <c r="B3119" s="55"/>
      <c r="C3119" s="55"/>
    </row>
    <row r="3120" spans="2:3" x14ac:dyDescent="0.25">
      <c r="B3120" s="55"/>
      <c r="C3120" s="55"/>
    </row>
    <row r="3121" spans="2:3" x14ac:dyDescent="0.25">
      <c r="B3121" s="55"/>
      <c r="C3121" s="55"/>
    </row>
    <row r="3122" spans="2:3" x14ac:dyDescent="0.25">
      <c r="B3122" s="55"/>
      <c r="C3122" s="55"/>
    </row>
    <row r="3123" spans="2:3" x14ac:dyDescent="0.25">
      <c r="B3123" s="55"/>
      <c r="C3123" s="55"/>
    </row>
    <row r="3124" spans="2:3" x14ac:dyDescent="0.25">
      <c r="B3124" s="55"/>
      <c r="C3124" s="55"/>
    </row>
    <row r="3125" spans="2:3" x14ac:dyDescent="0.25">
      <c r="B3125" s="55"/>
      <c r="C3125" s="55"/>
    </row>
    <row r="3126" spans="2:3" x14ac:dyDescent="0.25">
      <c r="B3126" s="55"/>
      <c r="C3126" s="55"/>
    </row>
    <row r="3127" spans="2:3" x14ac:dyDescent="0.25">
      <c r="B3127" s="55"/>
      <c r="C3127" s="55"/>
    </row>
    <row r="3128" spans="2:3" x14ac:dyDescent="0.25">
      <c r="B3128" s="55"/>
      <c r="C3128" s="55"/>
    </row>
    <row r="3129" spans="2:3" x14ac:dyDescent="0.25">
      <c r="B3129" s="55"/>
      <c r="C3129" s="55"/>
    </row>
    <row r="3130" spans="2:3" x14ac:dyDescent="0.25">
      <c r="B3130" s="55"/>
      <c r="C3130" s="55"/>
    </row>
    <row r="3131" spans="2:3" x14ac:dyDescent="0.25">
      <c r="B3131" s="55"/>
      <c r="C3131" s="55"/>
    </row>
    <row r="3132" spans="2:3" x14ac:dyDescent="0.25">
      <c r="B3132" s="55"/>
      <c r="C3132" s="55"/>
    </row>
    <row r="3133" spans="2:3" x14ac:dyDescent="0.25">
      <c r="B3133" s="55"/>
      <c r="C3133" s="55"/>
    </row>
    <row r="3134" spans="2:3" x14ac:dyDescent="0.25">
      <c r="B3134" s="55"/>
      <c r="C3134" s="55"/>
    </row>
    <row r="3135" spans="2:3" x14ac:dyDescent="0.25">
      <c r="B3135" s="55"/>
      <c r="C3135" s="55"/>
    </row>
    <row r="3136" spans="2:3" x14ac:dyDescent="0.25">
      <c r="B3136" s="55"/>
      <c r="C3136" s="55"/>
    </row>
    <row r="3137" spans="2:3" x14ac:dyDescent="0.25">
      <c r="B3137" s="55"/>
      <c r="C3137" s="55"/>
    </row>
    <row r="3138" spans="2:3" x14ac:dyDescent="0.25">
      <c r="B3138" s="55"/>
      <c r="C3138" s="55"/>
    </row>
    <row r="3139" spans="2:3" x14ac:dyDescent="0.25">
      <c r="B3139" s="55"/>
      <c r="C3139" s="55"/>
    </row>
    <row r="3140" spans="2:3" x14ac:dyDescent="0.25">
      <c r="B3140" s="55"/>
      <c r="C3140" s="55"/>
    </row>
    <row r="3141" spans="2:3" x14ac:dyDescent="0.25">
      <c r="B3141" s="55"/>
      <c r="C3141" s="55"/>
    </row>
    <row r="3142" spans="2:3" x14ac:dyDescent="0.25">
      <c r="B3142" s="55"/>
      <c r="C3142" s="55"/>
    </row>
    <row r="3143" spans="2:3" x14ac:dyDescent="0.25">
      <c r="B3143" s="55"/>
      <c r="C3143" s="55"/>
    </row>
    <row r="3144" spans="2:3" x14ac:dyDescent="0.25">
      <c r="B3144" s="55"/>
      <c r="C3144" s="55"/>
    </row>
    <row r="3145" spans="2:3" x14ac:dyDescent="0.25">
      <c r="B3145" s="55"/>
      <c r="C3145" s="55"/>
    </row>
    <row r="3146" spans="2:3" x14ac:dyDescent="0.25">
      <c r="B3146" s="55"/>
      <c r="C3146" s="55"/>
    </row>
    <row r="3147" spans="2:3" x14ac:dyDescent="0.25">
      <c r="B3147" s="55"/>
      <c r="C3147" s="55"/>
    </row>
    <row r="3148" spans="2:3" x14ac:dyDescent="0.25">
      <c r="B3148" s="55"/>
      <c r="C3148" s="55"/>
    </row>
    <row r="3149" spans="2:3" x14ac:dyDescent="0.25">
      <c r="B3149" s="55"/>
      <c r="C3149" s="55"/>
    </row>
    <row r="3150" spans="2:3" x14ac:dyDescent="0.25">
      <c r="B3150" s="55"/>
      <c r="C3150" s="55"/>
    </row>
    <row r="3151" spans="2:3" x14ac:dyDescent="0.25">
      <c r="B3151" s="55"/>
      <c r="C3151" s="55"/>
    </row>
    <row r="3152" spans="2:3" x14ac:dyDescent="0.25">
      <c r="B3152" s="55"/>
      <c r="C3152" s="55"/>
    </row>
    <row r="3153" spans="2:3" x14ac:dyDescent="0.25">
      <c r="B3153" s="55"/>
      <c r="C3153" s="55"/>
    </row>
    <row r="3154" spans="2:3" x14ac:dyDescent="0.25">
      <c r="B3154" s="55"/>
      <c r="C3154" s="55"/>
    </row>
    <row r="3155" spans="2:3" x14ac:dyDescent="0.25">
      <c r="B3155" s="55"/>
      <c r="C3155" s="55"/>
    </row>
    <row r="3156" spans="2:3" x14ac:dyDescent="0.25">
      <c r="B3156" s="55"/>
      <c r="C3156" s="55"/>
    </row>
    <row r="3157" spans="2:3" x14ac:dyDescent="0.25">
      <c r="B3157" s="55"/>
      <c r="C3157" s="55"/>
    </row>
    <row r="3158" spans="2:3" x14ac:dyDescent="0.25">
      <c r="B3158" s="55"/>
      <c r="C3158" s="55"/>
    </row>
    <row r="3159" spans="2:3" x14ac:dyDescent="0.25">
      <c r="B3159" s="55"/>
      <c r="C3159" s="55"/>
    </row>
    <row r="3160" spans="2:3" x14ac:dyDescent="0.25">
      <c r="B3160" s="55"/>
      <c r="C3160" s="55"/>
    </row>
    <row r="3161" spans="2:3" x14ac:dyDescent="0.25">
      <c r="B3161" s="55"/>
      <c r="C3161" s="55"/>
    </row>
    <row r="3162" spans="2:3" x14ac:dyDescent="0.25">
      <c r="B3162" s="55"/>
      <c r="C3162" s="55"/>
    </row>
    <row r="3163" spans="2:3" x14ac:dyDescent="0.25">
      <c r="B3163" s="55"/>
      <c r="C3163" s="55"/>
    </row>
    <row r="3164" spans="2:3" x14ac:dyDescent="0.25">
      <c r="B3164" s="55"/>
      <c r="C3164" s="55"/>
    </row>
    <row r="3165" spans="2:3" x14ac:dyDescent="0.25">
      <c r="B3165" s="55"/>
      <c r="C3165" s="55"/>
    </row>
    <row r="3166" spans="2:3" x14ac:dyDescent="0.25">
      <c r="B3166" s="55"/>
      <c r="C3166" s="55"/>
    </row>
    <row r="3167" spans="2:3" x14ac:dyDescent="0.25">
      <c r="B3167" s="55"/>
      <c r="C3167" s="55"/>
    </row>
    <row r="3168" spans="2:3" x14ac:dyDescent="0.25">
      <c r="B3168" s="55"/>
      <c r="C3168" s="55"/>
    </row>
    <row r="3169" spans="2:3" x14ac:dyDescent="0.25">
      <c r="B3169" s="55"/>
      <c r="C3169" s="55"/>
    </row>
    <row r="3170" spans="2:3" x14ac:dyDescent="0.25">
      <c r="B3170" s="55"/>
      <c r="C3170" s="55"/>
    </row>
    <row r="3171" spans="2:3" x14ac:dyDescent="0.25">
      <c r="B3171" s="55"/>
      <c r="C3171" s="55"/>
    </row>
    <row r="3172" spans="2:3" x14ac:dyDescent="0.25">
      <c r="B3172" s="55"/>
      <c r="C3172" s="55"/>
    </row>
    <row r="3173" spans="2:3" x14ac:dyDescent="0.25">
      <c r="B3173" s="55"/>
      <c r="C3173" s="55"/>
    </row>
    <row r="3174" spans="2:3" x14ac:dyDescent="0.25">
      <c r="B3174" s="55"/>
      <c r="C3174" s="55"/>
    </row>
    <row r="3175" spans="2:3" x14ac:dyDescent="0.25">
      <c r="B3175" s="55"/>
      <c r="C3175" s="55"/>
    </row>
    <row r="3176" spans="2:3" x14ac:dyDescent="0.25">
      <c r="B3176" s="55"/>
      <c r="C3176" s="55"/>
    </row>
    <row r="3177" spans="2:3" x14ac:dyDescent="0.25">
      <c r="B3177" s="55"/>
      <c r="C3177" s="55"/>
    </row>
    <row r="3178" spans="2:3" x14ac:dyDescent="0.25">
      <c r="B3178" s="55"/>
      <c r="C3178" s="55"/>
    </row>
    <row r="3179" spans="2:3" x14ac:dyDescent="0.25">
      <c r="B3179" s="55"/>
      <c r="C3179" s="55"/>
    </row>
    <row r="3180" spans="2:3" x14ac:dyDescent="0.25">
      <c r="B3180" s="55"/>
      <c r="C3180" s="55"/>
    </row>
    <row r="3181" spans="2:3" x14ac:dyDescent="0.25">
      <c r="B3181" s="55"/>
      <c r="C3181" s="55"/>
    </row>
    <row r="3182" spans="2:3" x14ac:dyDescent="0.25">
      <c r="B3182" s="55"/>
      <c r="C3182" s="55"/>
    </row>
    <row r="3183" spans="2:3" x14ac:dyDescent="0.25">
      <c r="B3183" s="55"/>
      <c r="C3183" s="55"/>
    </row>
    <row r="3184" spans="2:3" x14ac:dyDescent="0.25">
      <c r="B3184" s="55"/>
      <c r="C3184" s="55"/>
    </row>
    <row r="3185" spans="2:3" x14ac:dyDescent="0.25">
      <c r="B3185" s="55"/>
      <c r="C3185" s="55"/>
    </row>
    <row r="3186" spans="2:3" x14ac:dyDescent="0.25">
      <c r="B3186" s="55"/>
      <c r="C3186" s="55"/>
    </row>
    <row r="3187" spans="2:3" x14ac:dyDescent="0.25">
      <c r="B3187" s="55"/>
      <c r="C3187" s="55"/>
    </row>
    <row r="3188" spans="2:3" x14ac:dyDescent="0.25">
      <c r="B3188" s="55"/>
      <c r="C3188" s="55"/>
    </row>
    <row r="3189" spans="2:3" x14ac:dyDescent="0.25">
      <c r="B3189" s="55"/>
      <c r="C3189" s="55"/>
    </row>
    <row r="3190" spans="2:3" x14ac:dyDescent="0.25">
      <c r="B3190" s="55"/>
      <c r="C3190" s="55"/>
    </row>
    <row r="3191" spans="2:3" x14ac:dyDescent="0.25">
      <c r="B3191" s="55"/>
      <c r="C3191" s="55"/>
    </row>
    <row r="3192" spans="2:3" x14ac:dyDescent="0.25">
      <c r="B3192" s="55"/>
      <c r="C3192" s="55"/>
    </row>
    <row r="3193" spans="2:3" x14ac:dyDescent="0.25">
      <c r="B3193" s="55"/>
      <c r="C3193" s="55"/>
    </row>
    <row r="3194" spans="2:3" x14ac:dyDescent="0.25">
      <c r="B3194" s="55"/>
      <c r="C3194" s="55"/>
    </row>
    <row r="3195" spans="2:3" x14ac:dyDescent="0.25">
      <c r="B3195" s="55"/>
      <c r="C3195" s="55"/>
    </row>
    <row r="3196" spans="2:3" x14ac:dyDescent="0.25">
      <c r="B3196" s="55"/>
      <c r="C3196" s="55"/>
    </row>
    <row r="3197" spans="2:3" x14ac:dyDescent="0.25">
      <c r="B3197" s="55"/>
      <c r="C3197" s="55"/>
    </row>
    <row r="3198" spans="2:3" x14ac:dyDescent="0.25">
      <c r="B3198" s="55"/>
      <c r="C3198" s="55"/>
    </row>
    <row r="3199" spans="2:3" x14ac:dyDescent="0.25">
      <c r="B3199" s="55"/>
      <c r="C3199" s="55"/>
    </row>
    <row r="3200" spans="2:3" x14ac:dyDescent="0.25">
      <c r="B3200" s="55"/>
      <c r="C3200" s="55"/>
    </row>
    <row r="3201" spans="2:3" x14ac:dyDescent="0.25">
      <c r="B3201" s="55"/>
      <c r="C3201" s="55"/>
    </row>
    <row r="3202" spans="2:3" x14ac:dyDescent="0.25">
      <c r="B3202" s="55"/>
      <c r="C3202" s="55"/>
    </row>
    <row r="3203" spans="2:3" x14ac:dyDescent="0.25">
      <c r="B3203" s="55"/>
      <c r="C3203" s="55"/>
    </row>
    <row r="3204" spans="2:3" x14ac:dyDescent="0.25">
      <c r="B3204" s="55"/>
      <c r="C3204" s="55"/>
    </row>
    <row r="3205" spans="2:3" x14ac:dyDescent="0.25">
      <c r="B3205" s="55"/>
      <c r="C3205" s="55"/>
    </row>
    <row r="3206" spans="2:3" x14ac:dyDescent="0.25">
      <c r="B3206" s="55"/>
      <c r="C3206" s="55"/>
    </row>
    <row r="3207" spans="2:3" x14ac:dyDescent="0.25">
      <c r="B3207" s="55"/>
      <c r="C3207" s="55"/>
    </row>
    <row r="3208" spans="2:3" x14ac:dyDescent="0.25">
      <c r="B3208" s="55"/>
      <c r="C3208" s="55"/>
    </row>
    <row r="3209" spans="2:3" x14ac:dyDescent="0.25">
      <c r="B3209" s="55"/>
      <c r="C3209" s="55"/>
    </row>
    <row r="3210" spans="2:3" x14ac:dyDescent="0.25">
      <c r="B3210" s="55"/>
      <c r="C3210" s="55"/>
    </row>
    <row r="3211" spans="2:3" x14ac:dyDescent="0.25">
      <c r="B3211" s="55"/>
      <c r="C3211" s="55"/>
    </row>
    <row r="3212" spans="2:3" x14ac:dyDescent="0.25">
      <c r="B3212" s="55"/>
      <c r="C3212" s="55"/>
    </row>
    <row r="3213" spans="2:3" x14ac:dyDescent="0.25">
      <c r="B3213" s="55"/>
      <c r="C3213" s="55"/>
    </row>
    <row r="3214" spans="2:3" x14ac:dyDescent="0.25">
      <c r="B3214" s="55"/>
      <c r="C3214" s="55"/>
    </row>
    <row r="3215" spans="2:3" x14ac:dyDescent="0.25">
      <c r="B3215" s="55"/>
      <c r="C3215" s="55"/>
    </row>
    <row r="3216" spans="2:3" x14ac:dyDescent="0.25">
      <c r="B3216" s="55"/>
      <c r="C3216" s="55"/>
    </row>
    <row r="3217" spans="2:3" x14ac:dyDescent="0.25">
      <c r="B3217" s="55"/>
      <c r="C3217" s="55"/>
    </row>
    <row r="3218" spans="2:3" x14ac:dyDescent="0.25">
      <c r="B3218" s="55"/>
      <c r="C3218" s="55"/>
    </row>
    <row r="3219" spans="2:3" x14ac:dyDescent="0.25">
      <c r="B3219" s="55"/>
      <c r="C3219" s="55"/>
    </row>
    <row r="3220" spans="2:3" x14ac:dyDescent="0.25">
      <c r="B3220" s="55"/>
      <c r="C3220" s="55"/>
    </row>
    <row r="3221" spans="2:3" x14ac:dyDescent="0.25">
      <c r="B3221" s="55"/>
      <c r="C3221" s="55"/>
    </row>
    <row r="3222" spans="2:3" x14ac:dyDescent="0.25">
      <c r="B3222" s="55"/>
      <c r="C3222" s="55"/>
    </row>
    <row r="3223" spans="2:3" x14ac:dyDescent="0.25">
      <c r="B3223" s="55"/>
      <c r="C3223" s="55"/>
    </row>
    <row r="3224" spans="2:3" x14ac:dyDescent="0.25">
      <c r="B3224" s="55"/>
      <c r="C3224" s="55"/>
    </row>
    <row r="3225" spans="2:3" x14ac:dyDescent="0.25">
      <c r="B3225" s="55"/>
      <c r="C3225" s="55"/>
    </row>
    <row r="3226" spans="2:3" x14ac:dyDescent="0.25">
      <c r="B3226" s="55"/>
      <c r="C3226" s="55"/>
    </row>
    <row r="3227" spans="2:3" x14ac:dyDescent="0.25">
      <c r="B3227" s="55"/>
      <c r="C3227" s="55"/>
    </row>
    <row r="3228" spans="2:3" x14ac:dyDescent="0.25">
      <c r="B3228" s="55"/>
      <c r="C3228" s="55"/>
    </row>
    <row r="3229" spans="2:3" x14ac:dyDescent="0.25">
      <c r="B3229" s="55"/>
      <c r="C3229" s="55"/>
    </row>
    <row r="3230" spans="2:3" x14ac:dyDescent="0.25">
      <c r="B3230" s="55"/>
      <c r="C3230" s="55"/>
    </row>
    <row r="3231" spans="2:3" x14ac:dyDescent="0.25">
      <c r="B3231" s="55"/>
      <c r="C3231" s="55"/>
    </row>
    <row r="3232" spans="2:3" x14ac:dyDescent="0.25">
      <c r="B3232" s="55"/>
      <c r="C3232" s="55"/>
    </row>
    <row r="3233" spans="2:3" x14ac:dyDescent="0.25">
      <c r="B3233" s="55"/>
      <c r="C3233" s="55"/>
    </row>
    <row r="3234" spans="2:3" x14ac:dyDescent="0.25">
      <c r="B3234" s="55"/>
      <c r="C3234" s="55"/>
    </row>
    <row r="3235" spans="2:3" x14ac:dyDescent="0.25">
      <c r="B3235" s="55"/>
      <c r="C3235" s="55"/>
    </row>
    <row r="3236" spans="2:3" x14ac:dyDescent="0.25">
      <c r="B3236" s="55"/>
      <c r="C3236" s="55"/>
    </row>
    <row r="3237" spans="2:3" x14ac:dyDescent="0.25">
      <c r="B3237" s="55"/>
      <c r="C3237" s="55"/>
    </row>
    <row r="3238" spans="2:3" x14ac:dyDescent="0.25">
      <c r="B3238" s="55"/>
      <c r="C3238" s="55"/>
    </row>
    <row r="3239" spans="2:3" x14ac:dyDescent="0.25">
      <c r="B3239" s="55"/>
      <c r="C3239" s="55"/>
    </row>
    <row r="3240" spans="2:3" x14ac:dyDescent="0.25">
      <c r="B3240" s="55"/>
      <c r="C3240" s="55"/>
    </row>
    <row r="3241" spans="2:3" x14ac:dyDescent="0.25">
      <c r="B3241" s="55"/>
      <c r="C3241" s="55"/>
    </row>
    <row r="3242" spans="2:3" x14ac:dyDescent="0.25">
      <c r="B3242" s="55"/>
      <c r="C3242" s="55"/>
    </row>
    <row r="3243" spans="2:3" x14ac:dyDescent="0.25">
      <c r="B3243" s="55"/>
      <c r="C3243" s="55"/>
    </row>
    <row r="3244" spans="2:3" x14ac:dyDescent="0.25">
      <c r="B3244" s="55"/>
      <c r="C3244" s="55"/>
    </row>
    <row r="3245" spans="2:3" x14ac:dyDescent="0.25">
      <c r="B3245" s="55"/>
      <c r="C3245" s="55"/>
    </row>
    <row r="3246" spans="2:3" x14ac:dyDescent="0.25">
      <c r="B3246" s="55"/>
      <c r="C3246" s="55"/>
    </row>
    <row r="3247" spans="2:3" x14ac:dyDescent="0.25">
      <c r="B3247" s="55"/>
      <c r="C3247" s="55"/>
    </row>
    <row r="3248" spans="2:3" x14ac:dyDescent="0.25">
      <c r="B3248" s="55"/>
      <c r="C3248" s="55"/>
    </row>
    <row r="3249" spans="2:3" x14ac:dyDescent="0.25">
      <c r="B3249" s="55"/>
      <c r="C3249" s="55"/>
    </row>
    <row r="3250" spans="2:3" x14ac:dyDescent="0.25">
      <c r="B3250" s="55"/>
      <c r="C3250" s="55"/>
    </row>
    <row r="3251" spans="2:3" x14ac:dyDescent="0.25">
      <c r="B3251" s="55"/>
      <c r="C3251" s="55"/>
    </row>
    <row r="3252" spans="2:3" x14ac:dyDescent="0.25">
      <c r="B3252" s="55"/>
      <c r="C3252" s="55"/>
    </row>
    <row r="3253" spans="2:3" x14ac:dyDescent="0.25">
      <c r="B3253" s="55"/>
      <c r="C3253" s="55"/>
    </row>
    <row r="3254" spans="2:3" x14ac:dyDescent="0.25">
      <c r="B3254" s="55"/>
      <c r="C3254" s="55"/>
    </row>
    <row r="3255" spans="2:3" x14ac:dyDescent="0.25">
      <c r="B3255" s="55"/>
      <c r="C3255" s="55"/>
    </row>
    <row r="3256" spans="2:3" x14ac:dyDescent="0.25">
      <c r="B3256" s="55"/>
      <c r="C3256" s="55"/>
    </row>
    <row r="3257" spans="2:3" x14ac:dyDescent="0.25">
      <c r="B3257" s="55"/>
      <c r="C3257" s="55"/>
    </row>
    <row r="3258" spans="2:3" x14ac:dyDescent="0.25">
      <c r="B3258" s="55"/>
      <c r="C3258" s="55"/>
    </row>
    <row r="3259" spans="2:3" x14ac:dyDescent="0.25">
      <c r="B3259" s="55"/>
      <c r="C3259" s="55"/>
    </row>
    <row r="3260" spans="2:3" x14ac:dyDescent="0.25">
      <c r="B3260" s="55"/>
      <c r="C3260" s="55"/>
    </row>
    <row r="3261" spans="2:3" x14ac:dyDescent="0.25">
      <c r="B3261" s="55"/>
      <c r="C3261" s="55"/>
    </row>
    <row r="3262" spans="2:3" x14ac:dyDescent="0.25">
      <c r="B3262" s="55"/>
      <c r="C3262" s="55"/>
    </row>
    <row r="3263" spans="2:3" x14ac:dyDescent="0.25">
      <c r="B3263" s="55"/>
      <c r="C3263" s="55"/>
    </row>
    <row r="3264" spans="2:3" x14ac:dyDescent="0.25">
      <c r="B3264" s="55"/>
      <c r="C3264" s="55"/>
    </row>
    <row r="3265" spans="2:3" x14ac:dyDescent="0.25">
      <c r="B3265" s="55"/>
      <c r="C3265" s="55"/>
    </row>
    <row r="3266" spans="2:3" x14ac:dyDescent="0.25">
      <c r="B3266" s="55"/>
      <c r="C3266" s="55"/>
    </row>
    <row r="3267" spans="2:3" x14ac:dyDescent="0.25">
      <c r="B3267" s="55"/>
      <c r="C3267" s="55"/>
    </row>
    <row r="3268" spans="2:3" x14ac:dyDescent="0.25">
      <c r="B3268" s="55"/>
      <c r="C3268" s="55"/>
    </row>
    <row r="3269" spans="2:3" x14ac:dyDescent="0.25">
      <c r="B3269" s="55"/>
      <c r="C3269" s="55"/>
    </row>
    <row r="3270" spans="2:3" x14ac:dyDescent="0.25">
      <c r="B3270" s="55"/>
      <c r="C3270" s="55"/>
    </row>
    <row r="3271" spans="2:3" x14ac:dyDescent="0.25">
      <c r="B3271" s="55"/>
      <c r="C3271" s="55"/>
    </row>
    <row r="3272" spans="2:3" x14ac:dyDescent="0.25">
      <c r="B3272" s="55"/>
      <c r="C3272" s="55"/>
    </row>
    <row r="3273" spans="2:3" x14ac:dyDescent="0.25">
      <c r="B3273" s="55"/>
      <c r="C3273" s="55"/>
    </row>
    <row r="3274" spans="2:3" x14ac:dyDescent="0.25">
      <c r="B3274" s="55"/>
      <c r="C3274" s="55"/>
    </row>
    <row r="3275" spans="2:3" x14ac:dyDescent="0.25">
      <c r="B3275" s="55"/>
      <c r="C3275" s="55"/>
    </row>
    <row r="3276" spans="2:3" x14ac:dyDescent="0.25">
      <c r="B3276" s="55"/>
      <c r="C3276" s="55"/>
    </row>
    <row r="3277" spans="2:3" x14ac:dyDescent="0.25">
      <c r="B3277" s="55"/>
      <c r="C3277" s="55"/>
    </row>
    <row r="3278" spans="2:3" x14ac:dyDescent="0.25">
      <c r="B3278" s="55"/>
      <c r="C3278" s="55"/>
    </row>
    <row r="3279" spans="2:3" x14ac:dyDescent="0.25">
      <c r="B3279" s="55"/>
      <c r="C3279" s="55"/>
    </row>
    <row r="3280" spans="2:3" x14ac:dyDescent="0.25">
      <c r="B3280" s="55"/>
      <c r="C3280" s="55"/>
    </row>
    <row r="3281" spans="2:3" x14ac:dyDescent="0.25">
      <c r="B3281" s="55"/>
      <c r="C3281" s="55"/>
    </row>
    <row r="3282" spans="2:3" x14ac:dyDescent="0.25">
      <c r="B3282" s="55"/>
      <c r="C3282" s="55"/>
    </row>
    <row r="3283" spans="2:3" x14ac:dyDescent="0.25">
      <c r="B3283" s="55"/>
      <c r="C3283" s="55"/>
    </row>
    <row r="3284" spans="2:3" x14ac:dyDescent="0.25">
      <c r="B3284" s="55"/>
      <c r="C3284" s="55"/>
    </row>
    <row r="3285" spans="2:3" x14ac:dyDescent="0.25">
      <c r="B3285" s="55"/>
      <c r="C3285" s="55"/>
    </row>
    <row r="3286" spans="2:3" x14ac:dyDescent="0.25">
      <c r="B3286" s="55"/>
      <c r="C3286" s="55"/>
    </row>
    <row r="3287" spans="2:3" x14ac:dyDescent="0.25">
      <c r="B3287" s="55"/>
      <c r="C3287" s="55"/>
    </row>
    <row r="3288" spans="2:3" x14ac:dyDescent="0.25">
      <c r="B3288" s="55"/>
      <c r="C3288" s="55"/>
    </row>
    <row r="3289" spans="2:3" x14ac:dyDescent="0.25">
      <c r="B3289" s="55"/>
      <c r="C3289" s="55"/>
    </row>
    <row r="3290" spans="2:3" x14ac:dyDescent="0.25">
      <c r="B3290" s="55"/>
      <c r="C3290" s="55"/>
    </row>
    <row r="3291" spans="2:3" x14ac:dyDescent="0.25">
      <c r="B3291" s="55"/>
      <c r="C3291" s="55"/>
    </row>
    <row r="3292" spans="2:3" x14ac:dyDescent="0.25">
      <c r="B3292" s="55"/>
      <c r="C3292" s="55"/>
    </row>
    <row r="3293" spans="2:3" x14ac:dyDescent="0.25">
      <c r="B3293" s="55"/>
      <c r="C3293" s="55"/>
    </row>
    <row r="3294" spans="2:3" x14ac:dyDescent="0.25">
      <c r="B3294" s="55"/>
      <c r="C3294" s="55"/>
    </row>
    <row r="3295" spans="2:3" x14ac:dyDescent="0.25">
      <c r="B3295" s="55"/>
      <c r="C3295" s="55"/>
    </row>
    <row r="3296" spans="2:3" x14ac:dyDescent="0.25">
      <c r="B3296" s="55"/>
      <c r="C3296" s="55"/>
    </row>
    <row r="3297" spans="2:3" x14ac:dyDescent="0.25">
      <c r="B3297" s="55"/>
      <c r="C3297" s="55"/>
    </row>
    <row r="3298" spans="2:3" x14ac:dyDescent="0.25">
      <c r="B3298" s="55"/>
      <c r="C3298" s="55"/>
    </row>
    <row r="3299" spans="2:3" x14ac:dyDescent="0.25">
      <c r="B3299" s="55"/>
      <c r="C3299" s="55"/>
    </row>
    <row r="3300" spans="2:3" x14ac:dyDescent="0.25">
      <c r="B3300" s="55"/>
      <c r="C3300" s="55"/>
    </row>
    <row r="3301" spans="2:3" x14ac:dyDescent="0.25">
      <c r="B3301" s="55"/>
      <c r="C3301" s="55"/>
    </row>
    <row r="3302" spans="2:3" x14ac:dyDescent="0.25">
      <c r="B3302" s="55"/>
      <c r="C3302" s="55"/>
    </row>
    <row r="3303" spans="2:3" x14ac:dyDescent="0.25">
      <c r="B3303" s="55"/>
      <c r="C3303" s="55"/>
    </row>
    <row r="3304" spans="2:3" x14ac:dyDescent="0.25">
      <c r="B3304" s="55"/>
      <c r="C3304" s="55"/>
    </row>
    <row r="3305" spans="2:3" x14ac:dyDescent="0.25">
      <c r="B3305" s="55"/>
      <c r="C3305" s="55"/>
    </row>
    <row r="3306" spans="2:3" x14ac:dyDescent="0.25">
      <c r="B3306" s="55"/>
      <c r="C3306" s="55"/>
    </row>
    <row r="3307" spans="2:3" x14ac:dyDescent="0.25">
      <c r="B3307" s="55"/>
      <c r="C3307" s="55"/>
    </row>
    <row r="3308" spans="2:3" x14ac:dyDescent="0.25">
      <c r="B3308" s="55"/>
      <c r="C3308" s="55"/>
    </row>
    <row r="3309" spans="2:3" x14ac:dyDescent="0.25">
      <c r="B3309" s="55"/>
      <c r="C3309" s="55"/>
    </row>
    <row r="3310" spans="2:3" x14ac:dyDescent="0.25">
      <c r="B3310" s="55"/>
      <c r="C3310" s="55"/>
    </row>
    <row r="3311" spans="2:3" x14ac:dyDescent="0.25">
      <c r="B3311" s="55"/>
      <c r="C3311" s="55"/>
    </row>
    <row r="3312" spans="2:3" x14ac:dyDescent="0.25">
      <c r="B3312" s="55"/>
      <c r="C3312" s="55"/>
    </row>
    <row r="3313" spans="2:3" x14ac:dyDescent="0.25">
      <c r="B3313" s="55"/>
      <c r="C3313" s="55"/>
    </row>
    <row r="3314" spans="2:3" x14ac:dyDescent="0.25">
      <c r="B3314" s="55"/>
      <c r="C3314" s="55"/>
    </row>
    <row r="3315" spans="2:3" x14ac:dyDescent="0.25">
      <c r="B3315" s="55"/>
      <c r="C3315" s="55"/>
    </row>
    <row r="3316" spans="2:3" x14ac:dyDescent="0.25">
      <c r="B3316" s="55"/>
      <c r="C3316" s="55"/>
    </row>
    <row r="3317" spans="2:3" x14ac:dyDescent="0.25">
      <c r="B3317" s="55"/>
      <c r="C3317" s="55"/>
    </row>
    <row r="3318" spans="2:3" x14ac:dyDescent="0.25">
      <c r="B3318" s="55"/>
      <c r="C3318" s="55"/>
    </row>
    <row r="3319" spans="2:3" x14ac:dyDescent="0.25">
      <c r="B3319" s="55"/>
      <c r="C3319" s="55"/>
    </row>
    <row r="3320" spans="2:3" x14ac:dyDescent="0.25">
      <c r="B3320" s="55"/>
      <c r="C3320" s="55"/>
    </row>
    <row r="3321" spans="2:3" x14ac:dyDescent="0.25">
      <c r="B3321" s="55"/>
      <c r="C3321" s="55"/>
    </row>
    <row r="3322" spans="2:3" x14ac:dyDescent="0.25">
      <c r="B3322" s="55"/>
      <c r="C3322" s="55"/>
    </row>
    <row r="3323" spans="2:3" x14ac:dyDescent="0.25">
      <c r="B3323" s="55"/>
      <c r="C3323" s="55"/>
    </row>
    <row r="3324" spans="2:3" x14ac:dyDescent="0.25">
      <c r="B3324" s="55"/>
      <c r="C3324" s="55"/>
    </row>
    <row r="3325" spans="2:3" x14ac:dyDescent="0.25">
      <c r="B3325" s="55"/>
      <c r="C3325" s="55"/>
    </row>
    <row r="3326" spans="2:3" x14ac:dyDescent="0.25">
      <c r="B3326" s="55"/>
      <c r="C3326" s="55"/>
    </row>
    <row r="3327" spans="2:3" x14ac:dyDescent="0.25">
      <c r="B3327" s="55"/>
      <c r="C3327" s="55"/>
    </row>
    <row r="3328" spans="2:3" x14ac:dyDescent="0.25">
      <c r="B3328" s="55"/>
      <c r="C3328" s="55"/>
    </row>
    <row r="3329" spans="2:3" x14ac:dyDescent="0.25">
      <c r="B3329" s="55"/>
      <c r="C3329" s="55"/>
    </row>
    <row r="3330" spans="2:3" x14ac:dyDescent="0.25">
      <c r="B3330" s="55"/>
      <c r="C3330" s="55"/>
    </row>
    <row r="3331" spans="2:3" x14ac:dyDescent="0.25">
      <c r="B3331" s="55"/>
      <c r="C3331" s="55"/>
    </row>
    <row r="3332" spans="2:3" x14ac:dyDescent="0.25">
      <c r="B3332" s="55"/>
      <c r="C3332" s="55"/>
    </row>
    <row r="3333" spans="2:3" x14ac:dyDescent="0.25">
      <c r="B3333" s="55"/>
      <c r="C3333" s="55"/>
    </row>
    <row r="3334" spans="2:3" x14ac:dyDescent="0.25">
      <c r="B3334" s="55"/>
      <c r="C3334" s="55"/>
    </row>
    <row r="3335" spans="2:3" x14ac:dyDescent="0.25">
      <c r="B3335" s="55"/>
      <c r="C3335" s="55"/>
    </row>
    <row r="3336" spans="2:3" x14ac:dyDescent="0.25">
      <c r="B3336" s="55"/>
      <c r="C3336" s="55"/>
    </row>
    <row r="3337" spans="2:3" x14ac:dyDescent="0.25">
      <c r="B3337" s="55"/>
      <c r="C3337" s="55"/>
    </row>
    <row r="3338" spans="2:3" x14ac:dyDescent="0.25">
      <c r="B3338" s="55"/>
      <c r="C3338" s="55"/>
    </row>
    <row r="3339" spans="2:3" x14ac:dyDescent="0.25">
      <c r="B3339" s="55"/>
      <c r="C3339" s="55"/>
    </row>
    <row r="3340" spans="2:3" x14ac:dyDescent="0.25">
      <c r="B3340" s="55"/>
      <c r="C3340" s="55"/>
    </row>
    <row r="3341" spans="2:3" x14ac:dyDescent="0.25">
      <c r="B3341" s="55"/>
      <c r="C3341" s="55"/>
    </row>
    <row r="3342" spans="2:3" x14ac:dyDescent="0.25">
      <c r="B3342" s="55"/>
      <c r="C3342" s="55"/>
    </row>
    <row r="3343" spans="2:3" x14ac:dyDescent="0.25">
      <c r="B3343" s="55"/>
      <c r="C3343" s="55"/>
    </row>
    <row r="3344" spans="2:3" x14ac:dyDescent="0.25">
      <c r="B3344" s="55"/>
      <c r="C3344" s="55"/>
    </row>
    <row r="3345" spans="2:3" x14ac:dyDescent="0.25">
      <c r="B3345" s="55"/>
      <c r="C3345" s="55"/>
    </row>
    <row r="3346" spans="2:3" x14ac:dyDescent="0.25">
      <c r="B3346" s="55"/>
      <c r="C3346" s="55"/>
    </row>
    <row r="3347" spans="2:3" x14ac:dyDescent="0.25">
      <c r="B3347" s="55"/>
      <c r="C3347" s="55"/>
    </row>
    <row r="3348" spans="2:3" x14ac:dyDescent="0.25">
      <c r="B3348" s="55"/>
      <c r="C3348" s="55"/>
    </row>
    <row r="3349" spans="2:3" x14ac:dyDescent="0.25">
      <c r="B3349" s="55"/>
      <c r="C3349" s="55"/>
    </row>
    <row r="3350" spans="2:3" x14ac:dyDescent="0.25">
      <c r="B3350" s="55"/>
      <c r="C3350" s="55"/>
    </row>
    <row r="3351" spans="2:3" x14ac:dyDescent="0.25">
      <c r="B3351" s="55"/>
      <c r="C3351" s="55"/>
    </row>
    <row r="3352" spans="2:3" x14ac:dyDescent="0.25">
      <c r="B3352" s="55"/>
      <c r="C3352" s="55"/>
    </row>
    <row r="3353" spans="2:3" x14ac:dyDescent="0.25">
      <c r="B3353" s="55"/>
      <c r="C3353" s="55"/>
    </row>
    <row r="3354" spans="2:3" x14ac:dyDescent="0.25">
      <c r="B3354" s="55"/>
      <c r="C3354" s="55"/>
    </row>
    <row r="3355" spans="2:3" x14ac:dyDescent="0.25">
      <c r="B3355" s="55"/>
      <c r="C3355" s="55"/>
    </row>
    <row r="3356" spans="2:3" x14ac:dyDescent="0.25">
      <c r="B3356" s="55"/>
      <c r="C3356" s="55"/>
    </row>
    <row r="3357" spans="2:3" x14ac:dyDescent="0.25">
      <c r="B3357" s="55"/>
      <c r="C3357" s="55"/>
    </row>
    <row r="3358" spans="2:3" x14ac:dyDescent="0.25">
      <c r="B3358" s="55"/>
      <c r="C3358" s="55"/>
    </row>
    <row r="3359" spans="2:3" x14ac:dyDescent="0.25">
      <c r="B3359" s="55"/>
      <c r="C3359" s="55"/>
    </row>
    <row r="3360" spans="2:3" x14ac:dyDescent="0.25">
      <c r="B3360" s="55"/>
      <c r="C3360" s="55"/>
    </row>
    <row r="3361" spans="2:3" x14ac:dyDescent="0.25">
      <c r="B3361" s="55"/>
      <c r="C3361" s="55"/>
    </row>
    <row r="3362" spans="2:3" x14ac:dyDescent="0.25">
      <c r="B3362" s="55"/>
      <c r="C3362" s="55"/>
    </row>
    <row r="3363" spans="2:3" x14ac:dyDescent="0.25">
      <c r="B3363" s="55"/>
      <c r="C3363" s="55"/>
    </row>
    <row r="3364" spans="2:3" x14ac:dyDescent="0.25">
      <c r="B3364" s="55"/>
      <c r="C3364" s="55"/>
    </row>
    <row r="3365" spans="2:3" x14ac:dyDescent="0.25">
      <c r="B3365" s="55"/>
      <c r="C3365" s="55"/>
    </row>
    <row r="3366" spans="2:3" x14ac:dyDescent="0.25">
      <c r="B3366" s="55"/>
      <c r="C3366" s="55"/>
    </row>
    <row r="3367" spans="2:3" x14ac:dyDescent="0.25">
      <c r="B3367" s="55"/>
      <c r="C3367" s="55"/>
    </row>
    <row r="3368" spans="2:3" x14ac:dyDescent="0.25">
      <c r="B3368" s="55"/>
      <c r="C3368" s="55"/>
    </row>
    <row r="3369" spans="2:3" x14ac:dyDescent="0.25">
      <c r="B3369" s="55"/>
      <c r="C3369" s="55"/>
    </row>
    <row r="3370" spans="2:3" x14ac:dyDescent="0.25">
      <c r="B3370" s="55"/>
      <c r="C3370" s="55"/>
    </row>
    <row r="3371" spans="2:3" x14ac:dyDescent="0.25">
      <c r="B3371" s="55"/>
      <c r="C3371" s="55"/>
    </row>
    <row r="3372" spans="2:3" x14ac:dyDescent="0.25">
      <c r="B3372" s="55"/>
      <c r="C3372" s="55"/>
    </row>
    <row r="3373" spans="2:3" x14ac:dyDescent="0.25">
      <c r="B3373" s="55"/>
      <c r="C3373" s="55"/>
    </row>
    <row r="3374" spans="2:3" x14ac:dyDescent="0.25">
      <c r="B3374" s="55"/>
      <c r="C3374" s="55"/>
    </row>
    <row r="3375" spans="2:3" x14ac:dyDescent="0.25">
      <c r="B3375" s="55"/>
      <c r="C3375" s="55"/>
    </row>
    <row r="3376" spans="2:3" x14ac:dyDescent="0.25">
      <c r="B3376" s="55"/>
      <c r="C3376" s="55"/>
    </row>
    <row r="3377" spans="2:3" x14ac:dyDescent="0.25">
      <c r="B3377" s="55"/>
      <c r="C3377" s="55"/>
    </row>
    <row r="3378" spans="2:3" x14ac:dyDescent="0.25">
      <c r="B3378" s="55"/>
      <c r="C3378" s="55"/>
    </row>
    <row r="3379" spans="2:3" x14ac:dyDescent="0.25">
      <c r="B3379" s="55"/>
      <c r="C3379" s="55"/>
    </row>
    <row r="3380" spans="2:3" x14ac:dyDescent="0.25">
      <c r="B3380" s="55"/>
      <c r="C3380" s="55"/>
    </row>
    <row r="3381" spans="2:3" x14ac:dyDescent="0.25">
      <c r="B3381" s="55"/>
      <c r="C3381" s="55"/>
    </row>
    <row r="3382" spans="2:3" x14ac:dyDescent="0.25">
      <c r="B3382" s="55"/>
      <c r="C3382" s="55"/>
    </row>
    <row r="3383" spans="2:3" x14ac:dyDescent="0.25">
      <c r="B3383" s="55"/>
      <c r="C3383" s="55"/>
    </row>
    <row r="3384" spans="2:3" x14ac:dyDescent="0.25">
      <c r="B3384" s="55"/>
      <c r="C3384" s="55"/>
    </row>
    <row r="3385" spans="2:3" x14ac:dyDescent="0.25">
      <c r="B3385" s="55"/>
      <c r="C3385" s="55"/>
    </row>
    <row r="3386" spans="2:3" x14ac:dyDescent="0.25">
      <c r="B3386" s="55"/>
      <c r="C3386" s="55"/>
    </row>
    <row r="3387" spans="2:3" x14ac:dyDescent="0.25">
      <c r="B3387" s="55"/>
      <c r="C3387" s="55"/>
    </row>
    <row r="3388" spans="2:3" x14ac:dyDescent="0.25">
      <c r="B3388" s="55"/>
      <c r="C3388" s="55"/>
    </row>
    <row r="3389" spans="2:3" x14ac:dyDescent="0.25">
      <c r="B3389" s="55"/>
      <c r="C3389" s="55"/>
    </row>
    <row r="3390" spans="2:3" x14ac:dyDescent="0.25">
      <c r="B3390" s="55"/>
      <c r="C3390" s="55"/>
    </row>
    <row r="3391" spans="2:3" x14ac:dyDescent="0.25">
      <c r="B3391" s="55"/>
      <c r="C3391" s="55"/>
    </row>
    <row r="3392" spans="2:3" x14ac:dyDescent="0.25">
      <c r="B3392" s="55"/>
      <c r="C3392" s="55"/>
    </row>
    <row r="3393" spans="2:3" x14ac:dyDescent="0.25">
      <c r="B3393" s="55"/>
      <c r="C3393" s="55"/>
    </row>
    <row r="3394" spans="2:3" x14ac:dyDescent="0.25">
      <c r="B3394" s="55"/>
      <c r="C3394" s="55"/>
    </row>
    <row r="3395" spans="2:3" x14ac:dyDescent="0.25">
      <c r="B3395" s="55"/>
      <c r="C3395" s="55"/>
    </row>
    <row r="3396" spans="2:3" x14ac:dyDescent="0.25">
      <c r="B3396" s="55"/>
      <c r="C3396" s="55"/>
    </row>
    <row r="3397" spans="2:3" x14ac:dyDescent="0.25">
      <c r="B3397" s="55"/>
      <c r="C3397" s="55"/>
    </row>
    <row r="3398" spans="2:3" x14ac:dyDescent="0.25">
      <c r="B3398" s="55"/>
      <c r="C3398" s="55"/>
    </row>
    <row r="3399" spans="2:3" x14ac:dyDescent="0.25">
      <c r="B3399" s="55"/>
      <c r="C3399" s="55"/>
    </row>
    <row r="3400" spans="2:3" x14ac:dyDescent="0.25">
      <c r="B3400" s="55"/>
      <c r="C3400" s="55"/>
    </row>
    <row r="3401" spans="2:3" x14ac:dyDescent="0.25">
      <c r="B3401" s="55"/>
      <c r="C3401" s="55"/>
    </row>
    <row r="3402" spans="2:3" x14ac:dyDescent="0.25">
      <c r="B3402" s="55"/>
      <c r="C3402" s="55"/>
    </row>
    <row r="3403" spans="2:3" x14ac:dyDescent="0.25">
      <c r="B3403" s="55"/>
      <c r="C3403" s="55"/>
    </row>
    <row r="3404" spans="2:3" x14ac:dyDescent="0.25">
      <c r="B3404" s="55"/>
      <c r="C3404" s="55"/>
    </row>
    <row r="3405" spans="2:3" x14ac:dyDescent="0.25">
      <c r="B3405" s="55"/>
      <c r="C3405" s="55"/>
    </row>
    <row r="3406" spans="2:3" x14ac:dyDescent="0.25">
      <c r="B3406" s="55"/>
      <c r="C3406" s="55"/>
    </row>
    <row r="3407" spans="2:3" x14ac:dyDescent="0.25">
      <c r="B3407" s="55"/>
      <c r="C3407" s="55"/>
    </row>
    <row r="3408" spans="2:3" x14ac:dyDescent="0.25">
      <c r="B3408" s="55"/>
      <c r="C3408" s="55"/>
    </row>
    <row r="3409" spans="2:3" x14ac:dyDescent="0.25">
      <c r="B3409" s="55"/>
      <c r="C3409" s="55"/>
    </row>
    <row r="3410" spans="2:3" x14ac:dyDescent="0.25">
      <c r="B3410" s="55"/>
      <c r="C3410" s="55"/>
    </row>
    <row r="3411" spans="2:3" x14ac:dyDescent="0.25">
      <c r="B3411" s="55"/>
      <c r="C3411" s="55"/>
    </row>
    <row r="3412" spans="2:3" x14ac:dyDescent="0.25">
      <c r="B3412" s="55"/>
      <c r="C3412" s="55"/>
    </row>
    <row r="3413" spans="2:3" x14ac:dyDescent="0.25">
      <c r="B3413" s="55"/>
      <c r="C3413" s="55"/>
    </row>
    <row r="3414" spans="2:3" x14ac:dyDescent="0.25">
      <c r="B3414" s="55"/>
      <c r="C3414" s="55"/>
    </row>
    <row r="3415" spans="2:3" x14ac:dyDescent="0.25">
      <c r="B3415" s="55"/>
      <c r="C3415" s="55"/>
    </row>
    <row r="3416" spans="2:3" x14ac:dyDescent="0.25">
      <c r="B3416" s="55"/>
      <c r="C3416" s="55"/>
    </row>
    <row r="3417" spans="2:3" x14ac:dyDescent="0.25">
      <c r="B3417" s="55"/>
      <c r="C3417" s="55"/>
    </row>
    <row r="3418" spans="2:3" x14ac:dyDescent="0.25">
      <c r="B3418" s="55"/>
      <c r="C3418" s="55"/>
    </row>
    <row r="3419" spans="2:3" x14ac:dyDescent="0.25">
      <c r="B3419" s="55"/>
      <c r="C3419" s="55"/>
    </row>
    <row r="3420" spans="2:3" x14ac:dyDescent="0.25">
      <c r="B3420" s="55"/>
      <c r="C3420" s="55"/>
    </row>
    <row r="3421" spans="2:3" x14ac:dyDescent="0.25">
      <c r="B3421" s="55"/>
      <c r="C3421" s="55"/>
    </row>
    <row r="3422" spans="2:3" x14ac:dyDescent="0.25">
      <c r="B3422" s="55"/>
      <c r="C3422" s="55"/>
    </row>
    <row r="3423" spans="2:3" x14ac:dyDescent="0.25">
      <c r="B3423" s="55"/>
      <c r="C3423" s="55"/>
    </row>
    <row r="3424" spans="2:3" x14ac:dyDescent="0.25">
      <c r="B3424" s="55"/>
      <c r="C3424" s="55"/>
    </row>
    <row r="3425" spans="2:3" x14ac:dyDescent="0.25">
      <c r="B3425" s="55"/>
      <c r="C3425" s="55"/>
    </row>
    <row r="3426" spans="2:3" x14ac:dyDescent="0.25">
      <c r="B3426" s="55"/>
      <c r="C3426" s="55"/>
    </row>
    <row r="3427" spans="2:3" x14ac:dyDescent="0.25">
      <c r="B3427" s="55"/>
      <c r="C3427" s="55"/>
    </row>
    <row r="3428" spans="2:3" x14ac:dyDescent="0.25">
      <c r="B3428" s="55"/>
      <c r="C3428" s="55"/>
    </row>
    <row r="3429" spans="2:3" x14ac:dyDescent="0.25">
      <c r="B3429" s="55"/>
      <c r="C3429" s="55"/>
    </row>
    <row r="3430" spans="2:3" x14ac:dyDescent="0.25">
      <c r="B3430" s="55"/>
      <c r="C3430" s="55"/>
    </row>
    <row r="3431" spans="2:3" x14ac:dyDescent="0.25">
      <c r="B3431" s="55"/>
      <c r="C3431" s="55"/>
    </row>
    <row r="3432" spans="2:3" x14ac:dyDescent="0.25">
      <c r="B3432" s="55"/>
      <c r="C3432" s="55"/>
    </row>
    <row r="3433" spans="2:3" x14ac:dyDescent="0.25">
      <c r="B3433" s="55"/>
      <c r="C3433" s="55"/>
    </row>
    <row r="3434" spans="2:3" x14ac:dyDescent="0.25">
      <c r="B3434" s="55"/>
      <c r="C3434" s="55"/>
    </row>
    <row r="3435" spans="2:3" x14ac:dyDescent="0.25">
      <c r="B3435" s="55"/>
      <c r="C3435" s="55"/>
    </row>
    <row r="3436" spans="2:3" x14ac:dyDescent="0.25">
      <c r="B3436" s="55"/>
      <c r="C3436" s="55"/>
    </row>
    <row r="3437" spans="2:3" x14ac:dyDescent="0.25">
      <c r="B3437" s="55"/>
      <c r="C3437" s="55"/>
    </row>
    <row r="3438" spans="2:3" x14ac:dyDescent="0.25">
      <c r="B3438" s="55"/>
      <c r="C3438" s="55"/>
    </row>
    <row r="3439" spans="2:3" x14ac:dyDescent="0.25">
      <c r="B3439" s="55"/>
      <c r="C3439" s="55"/>
    </row>
    <row r="3440" spans="2:3" x14ac:dyDescent="0.25">
      <c r="B3440" s="55"/>
      <c r="C3440" s="55"/>
    </row>
    <row r="3441" spans="2:3" x14ac:dyDescent="0.25">
      <c r="B3441" s="55"/>
      <c r="C3441" s="55"/>
    </row>
    <row r="3442" spans="2:3" x14ac:dyDescent="0.25">
      <c r="B3442" s="55"/>
      <c r="C3442" s="55"/>
    </row>
    <row r="3443" spans="2:3" x14ac:dyDescent="0.25">
      <c r="B3443" s="55"/>
      <c r="C3443" s="55"/>
    </row>
    <row r="3444" spans="2:3" x14ac:dyDescent="0.25">
      <c r="B3444" s="55"/>
      <c r="C3444" s="55"/>
    </row>
    <row r="3445" spans="2:3" x14ac:dyDescent="0.25">
      <c r="B3445" s="55"/>
      <c r="C3445" s="55"/>
    </row>
    <row r="3446" spans="2:3" x14ac:dyDescent="0.25">
      <c r="B3446" s="55"/>
      <c r="C3446" s="55"/>
    </row>
    <row r="3447" spans="2:3" x14ac:dyDescent="0.25">
      <c r="B3447" s="55"/>
      <c r="C3447" s="55"/>
    </row>
    <row r="3448" spans="2:3" x14ac:dyDescent="0.25">
      <c r="B3448" s="55"/>
      <c r="C3448" s="55"/>
    </row>
    <row r="3449" spans="2:3" x14ac:dyDescent="0.25">
      <c r="B3449" s="55"/>
      <c r="C3449" s="55"/>
    </row>
    <row r="3450" spans="2:3" x14ac:dyDescent="0.25">
      <c r="B3450" s="55"/>
      <c r="C3450" s="55"/>
    </row>
    <row r="3451" spans="2:3" x14ac:dyDescent="0.25">
      <c r="B3451" s="55"/>
      <c r="C3451" s="55"/>
    </row>
    <row r="3452" spans="2:3" x14ac:dyDescent="0.25">
      <c r="B3452" s="55"/>
      <c r="C3452" s="55"/>
    </row>
    <row r="3453" spans="2:3" x14ac:dyDescent="0.25">
      <c r="B3453" s="55"/>
      <c r="C3453" s="55"/>
    </row>
    <row r="3454" spans="2:3" x14ac:dyDescent="0.25">
      <c r="B3454" s="55"/>
      <c r="C3454" s="55"/>
    </row>
    <row r="3455" spans="2:3" x14ac:dyDescent="0.25">
      <c r="B3455" s="55"/>
      <c r="C3455" s="55"/>
    </row>
    <row r="3456" spans="2:3" x14ac:dyDescent="0.25">
      <c r="B3456" s="55"/>
      <c r="C3456" s="55"/>
    </row>
    <row r="3457" spans="2:3" x14ac:dyDescent="0.25">
      <c r="B3457" s="55"/>
      <c r="C3457" s="55"/>
    </row>
    <row r="3458" spans="2:3" x14ac:dyDescent="0.25">
      <c r="B3458" s="55"/>
      <c r="C3458" s="55"/>
    </row>
    <row r="3459" spans="2:3" x14ac:dyDescent="0.25">
      <c r="B3459" s="55"/>
      <c r="C3459" s="55"/>
    </row>
    <row r="3460" spans="2:3" x14ac:dyDescent="0.25">
      <c r="B3460" s="55"/>
      <c r="C3460" s="55"/>
    </row>
    <row r="3461" spans="2:3" x14ac:dyDescent="0.25">
      <c r="B3461" s="55"/>
      <c r="C3461" s="55"/>
    </row>
    <row r="3462" spans="2:3" x14ac:dyDescent="0.25">
      <c r="B3462" s="55"/>
      <c r="C3462" s="55"/>
    </row>
    <row r="3463" spans="2:3" x14ac:dyDescent="0.25">
      <c r="B3463" s="55"/>
      <c r="C3463" s="55"/>
    </row>
    <row r="3464" spans="2:3" x14ac:dyDescent="0.25">
      <c r="B3464" s="55"/>
      <c r="C3464" s="55"/>
    </row>
    <row r="3465" spans="2:3" x14ac:dyDescent="0.25">
      <c r="B3465" s="55"/>
      <c r="C3465" s="55"/>
    </row>
    <row r="3466" spans="2:3" x14ac:dyDescent="0.25">
      <c r="B3466" s="55"/>
      <c r="C3466" s="55"/>
    </row>
    <row r="3467" spans="2:3" x14ac:dyDescent="0.25">
      <c r="B3467" s="55"/>
      <c r="C3467" s="55"/>
    </row>
    <row r="3468" spans="2:3" x14ac:dyDescent="0.25">
      <c r="B3468" s="55"/>
      <c r="C3468" s="55"/>
    </row>
    <row r="3469" spans="2:3" x14ac:dyDescent="0.25">
      <c r="B3469" s="55"/>
      <c r="C3469" s="55"/>
    </row>
    <row r="3470" spans="2:3" x14ac:dyDescent="0.25">
      <c r="B3470" s="55"/>
      <c r="C3470" s="55"/>
    </row>
    <row r="3471" spans="2:3" x14ac:dyDescent="0.25">
      <c r="B3471" s="55"/>
      <c r="C3471" s="55"/>
    </row>
    <row r="3472" spans="2:3" x14ac:dyDescent="0.25">
      <c r="B3472" s="55"/>
      <c r="C3472" s="55"/>
    </row>
    <row r="3473" spans="2:3" x14ac:dyDescent="0.25">
      <c r="B3473" s="55"/>
      <c r="C3473" s="55"/>
    </row>
    <row r="3474" spans="2:3" x14ac:dyDescent="0.25">
      <c r="B3474" s="55"/>
      <c r="C3474" s="55"/>
    </row>
    <row r="3475" spans="2:3" x14ac:dyDescent="0.25">
      <c r="B3475" s="55"/>
      <c r="C3475" s="55"/>
    </row>
    <row r="3476" spans="2:3" x14ac:dyDescent="0.25">
      <c r="B3476" s="55"/>
      <c r="C3476" s="55"/>
    </row>
    <row r="3477" spans="2:3" x14ac:dyDescent="0.25">
      <c r="B3477" s="55"/>
      <c r="C3477" s="55"/>
    </row>
    <row r="3478" spans="2:3" x14ac:dyDescent="0.25">
      <c r="B3478" s="55"/>
      <c r="C3478" s="55"/>
    </row>
    <row r="3479" spans="2:3" x14ac:dyDescent="0.25">
      <c r="B3479" s="55"/>
      <c r="C3479" s="55"/>
    </row>
    <row r="3480" spans="2:3" x14ac:dyDescent="0.25">
      <c r="B3480" s="55"/>
      <c r="C3480" s="55"/>
    </row>
    <row r="3481" spans="2:3" x14ac:dyDescent="0.25">
      <c r="B3481" s="55"/>
      <c r="C3481" s="55"/>
    </row>
    <row r="3482" spans="2:3" x14ac:dyDescent="0.25">
      <c r="B3482" s="55"/>
      <c r="C3482" s="55"/>
    </row>
    <row r="3483" spans="2:3" x14ac:dyDescent="0.25">
      <c r="B3483" s="55"/>
      <c r="C3483" s="55"/>
    </row>
    <row r="3484" spans="2:3" x14ac:dyDescent="0.25">
      <c r="B3484" s="55"/>
      <c r="C3484" s="55"/>
    </row>
    <row r="3485" spans="2:3" x14ac:dyDescent="0.25">
      <c r="B3485" s="55"/>
      <c r="C3485" s="55"/>
    </row>
    <row r="3486" spans="2:3" x14ac:dyDescent="0.25">
      <c r="B3486" s="55"/>
      <c r="C3486" s="55"/>
    </row>
    <row r="3487" spans="2:3" x14ac:dyDescent="0.25">
      <c r="B3487" s="55"/>
      <c r="C3487" s="55"/>
    </row>
    <row r="3488" spans="2:3" x14ac:dyDescent="0.25">
      <c r="B3488" s="55"/>
      <c r="C3488" s="55"/>
    </row>
    <row r="3489" spans="2:3" x14ac:dyDescent="0.25">
      <c r="B3489" s="55"/>
      <c r="C3489" s="55"/>
    </row>
    <row r="3490" spans="2:3" x14ac:dyDescent="0.25">
      <c r="B3490" s="55"/>
      <c r="C3490" s="55"/>
    </row>
    <row r="3491" spans="2:3" x14ac:dyDescent="0.25">
      <c r="B3491" s="55"/>
      <c r="C3491" s="55"/>
    </row>
    <row r="3492" spans="2:3" x14ac:dyDescent="0.25">
      <c r="B3492" s="55"/>
      <c r="C3492" s="55"/>
    </row>
    <row r="3493" spans="2:3" x14ac:dyDescent="0.25">
      <c r="B3493" s="55"/>
      <c r="C3493" s="55"/>
    </row>
    <row r="3494" spans="2:3" x14ac:dyDescent="0.25">
      <c r="B3494" s="55"/>
      <c r="C3494" s="55"/>
    </row>
    <row r="3495" spans="2:3" x14ac:dyDescent="0.25">
      <c r="B3495" s="55"/>
      <c r="C3495" s="55"/>
    </row>
    <row r="3496" spans="2:3" x14ac:dyDescent="0.25">
      <c r="B3496" s="55"/>
      <c r="C3496" s="55"/>
    </row>
    <row r="3497" spans="2:3" x14ac:dyDescent="0.25">
      <c r="B3497" s="55"/>
      <c r="C3497" s="55"/>
    </row>
    <row r="3498" spans="2:3" x14ac:dyDescent="0.25">
      <c r="B3498" s="55"/>
      <c r="C3498" s="55"/>
    </row>
    <row r="3499" spans="2:3" x14ac:dyDescent="0.25">
      <c r="B3499" s="55"/>
      <c r="C3499" s="55"/>
    </row>
    <row r="3500" spans="2:3" x14ac:dyDescent="0.25">
      <c r="B3500" s="55"/>
      <c r="C3500" s="55"/>
    </row>
    <row r="3501" spans="2:3" x14ac:dyDescent="0.25">
      <c r="B3501" s="55"/>
      <c r="C3501" s="55"/>
    </row>
    <row r="3502" spans="2:3" x14ac:dyDescent="0.25">
      <c r="B3502" s="55"/>
      <c r="C3502" s="55"/>
    </row>
    <row r="3503" spans="2:3" x14ac:dyDescent="0.25">
      <c r="B3503" s="55"/>
      <c r="C3503" s="55"/>
    </row>
    <row r="3504" spans="2:3" x14ac:dyDescent="0.25">
      <c r="B3504" s="55"/>
      <c r="C3504" s="55"/>
    </row>
    <row r="3505" spans="2:3" x14ac:dyDescent="0.25">
      <c r="B3505" s="55"/>
      <c r="C3505" s="55"/>
    </row>
    <row r="3506" spans="2:3" x14ac:dyDescent="0.25">
      <c r="B3506" s="55"/>
      <c r="C3506" s="55"/>
    </row>
    <row r="3507" spans="2:3" x14ac:dyDescent="0.25">
      <c r="B3507" s="55"/>
      <c r="C3507" s="55"/>
    </row>
    <row r="3508" spans="2:3" x14ac:dyDescent="0.25">
      <c r="B3508" s="55"/>
      <c r="C3508" s="55"/>
    </row>
    <row r="3509" spans="2:3" x14ac:dyDescent="0.25">
      <c r="B3509" s="55"/>
      <c r="C3509" s="55"/>
    </row>
    <row r="3510" spans="2:3" x14ac:dyDescent="0.25">
      <c r="B3510" s="55"/>
      <c r="C3510" s="55"/>
    </row>
    <row r="3511" spans="2:3" x14ac:dyDescent="0.25">
      <c r="B3511" s="55"/>
      <c r="C3511" s="55"/>
    </row>
    <row r="3512" spans="2:3" x14ac:dyDescent="0.25">
      <c r="B3512" s="55"/>
      <c r="C3512" s="55"/>
    </row>
    <row r="3513" spans="2:3" x14ac:dyDescent="0.25">
      <c r="B3513" s="55"/>
      <c r="C3513" s="55"/>
    </row>
    <row r="3514" spans="2:3" x14ac:dyDescent="0.25">
      <c r="B3514" s="55"/>
      <c r="C3514" s="55"/>
    </row>
    <row r="3515" spans="2:3" x14ac:dyDescent="0.25">
      <c r="B3515" s="55"/>
      <c r="C3515" s="55"/>
    </row>
    <row r="3516" spans="2:3" x14ac:dyDescent="0.25">
      <c r="B3516" s="55"/>
      <c r="C3516" s="55"/>
    </row>
    <row r="3517" spans="2:3" x14ac:dyDescent="0.25">
      <c r="B3517" s="55"/>
      <c r="C3517" s="55"/>
    </row>
    <row r="3518" spans="2:3" x14ac:dyDescent="0.25">
      <c r="B3518" s="55"/>
      <c r="C3518" s="55"/>
    </row>
    <row r="3519" spans="2:3" x14ac:dyDescent="0.25">
      <c r="B3519" s="55"/>
      <c r="C3519" s="55"/>
    </row>
    <row r="3520" spans="2:3" x14ac:dyDescent="0.25">
      <c r="B3520" s="55"/>
      <c r="C3520" s="55"/>
    </row>
    <row r="3521" spans="2:3" x14ac:dyDescent="0.25">
      <c r="B3521" s="55"/>
      <c r="C3521" s="55"/>
    </row>
    <row r="3522" spans="2:3" x14ac:dyDescent="0.25">
      <c r="B3522" s="55"/>
      <c r="C3522" s="55"/>
    </row>
    <row r="3523" spans="2:3" x14ac:dyDescent="0.25">
      <c r="B3523" s="55"/>
      <c r="C3523" s="55"/>
    </row>
    <row r="3524" spans="2:3" x14ac:dyDescent="0.25">
      <c r="B3524" s="55"/>
      <c r="C3524" s="55"/>
    </row>
    <row r="3525" spans="2:3" x14ac:dyDescent="0.25">
      <c r="B3525" s="55"/>
      <c r="C3525" s="55"/>
    </row>
    <row r="3526" spans="2:3" x14ac:dyDescent="0.25">
      <c r="B3526" s="55"/>
      <c r="C3526" s="55"/>
    </row>
    <row r="3527" spans="2:3" x14ac:dyDescent="0.25">
      <c r="B3527" s="55"/>
      <c r="C3527" s="55"/>
    </row>
    <row r="3528" spans="2:3" x14ac:dyDescent="0.25">
      <c r="B3528" s="55"/>
      <c r="C3528" s="55"/>
    </row>
    <row r="3529" spans="2:3" x14ac:dyDescent="0.25">
      <c r="B3529" s="55"/>
      <c r="C3529" s="55"/>
    </row>
    <row r="3530" spans="2:3" x14ac:dyDescent="0.25">
      <c r="B3530" s="55"/>
      <c r="C3530" s="55"/>
    </row>
    <row r="3531" spans="2:3" x14ac:dyDescent="0.25">
      <c r="B3531" s="55"/>
      <c r="C3531" s="55"/>
    </row>
    <row r="3532" spans="2:3" x14ac:dyDescent="0.25">
      <c r="B3532" s="55"/>
      <c r="C3532" s="55"/>
    </row>
    <row r="3533" spans="2:3" x14ac:dyDescent="0.25">
      <c r="B3533" s="55"/>
      <c r="C3533" s="55"/>
    </row>
    <row r="3534" spans="2:3" x14ac:dyDescent="0.25">
      <c r="B3534" s="55"/>
      <c r="C3534" s="55"/>
    </row>
    <row r="3535" spans="2:3" x14ac:dyDescent="0.25">
      <c r="B3535" s="55"/>
      <c r="C3535" s="55"/>
    </row>
    <row r="3536" spans="2:3" x14ac:dyDescent="0.25">
      <c r="B3536" s="55"/>
      <c r="C3536" s="55"/>
    </row>
    <row r="3537" spans="2:3" x14ac:dyDescent="0.25">
      <c r="B3537" s="55"/>
      <c r="C3537" s="55"/>
    </row>
    <row r="3538" spans="2:3" x14ac:dyDescent="0.25">
      <c r="B3538" s="55"/>
      <c r="C3538" s="55"/>
    </row>
    <row r="3539" spans="2:3" x14ac:dyDescent="0.25">
      <c r="B3539" s="55"/>
      <c r="C3539" s="55"/>
    </row>
    <row r="3540" spans="2:3" x14ac:dyDescent="0.25">
      <c r="B3540" s="55"/>
      <c r="C3540" s="55"/>
    </row>
    <row r="3541" spans="2:3" x14ac:dyDescent="0.25">
      <c r="B3541" s="55"/>
      <c r="C3541" s="55"/>
    </row>
    <row r="3542" spans="2:3" x14ac:dyDescent="0.25">
      <c r="B3542" s="55"/>
      <c r="C3542" s="55"/>
    </row>
    <row r="3543" spans="2:3" x14ac:dyDescent="0.25">
      <c r="B3543" s="55"/>
      <c r="C3543" s="55"/>
    </row>
    <row r="3544" spans="2:3" x14ac:dyDescent="0.25">
      <c r="B3544" s="55"/>
      <c r="C3544" s="55"/>
    </row>
    <row r="3545" spans="2:3" x14ac:dyDescent="0.25">
      <c r="B3545" s="55"/>
      <c r="C3545" s="55"/>
    </row>
    <row r="3546" spans="2:3" x14ac:dyDescent="0.25">
      <c r="B3546" s="55"/>
      <c r="C3546" s="55"/>
    </row>
    <row r="3547" spans="2:3" x14ac:dyDescent="0.25">
      <c r="B3547" s="55"/>
      <c r="C3547" s="55"/>
    </row>
    <row r="3548" spans="2:3" x14ac:dyDescent="0.25">
      <c r="B3548" s="55"/>
      <c r="C3548" s="55"/>
    </row>
    <row r="3549" spans="2:3" x14ac:dyDescent="0.25">
      <c r="B3549" s="55"/>
      <c r="C3549" s="55"/>
    </row>
    <row r="3550" spans="2:3" x14ac:dyDescent="0.25">
      <c r="B3550" s="55"/>
      <c r="C3550" s="55"/>
    </row>
    <row r="3551" spans="2:3" x14ac:dyDescent="0.25">
      <c r="B3551" s="55"/>
      <c r="C3551" s="55"/>
    </row>
    <row r="3552" spans="2:3" x14ac:dyDescent="0.25">
      <c r="B3552" s="55"/>
      <c r="C3552" s="55"/>
    </row>
    <row r="3553" spans="2:3" x14ac:dyDescent="0.25">
      <c r="B3553" s="55"/>
      <c r="C3553" s="55"/>
    </row>
    <row r="3554" spans="2:3" x14ac:dyDescent="0.25">
      <c r="B3554" s="55"/>
      <c r="C3554" s="55"/>
    </row>
    <row r="3555" spans="2:3" x14ac:dyDescent="0.25">
      <c r="B3555" s="55"/>
      <c r="C3555" s="55"/>
    </row>
    <row r="3556" spans="2:3" x14ac:dyDescent="0.25">
      <c r="B3556" s="55"/>
      <c r="C3556" s="55"/>
    </row>
    <row r="3557" spans="2:3" x14ac:dyDescent="0.25">
      <c r="B3557" s="55"/>
      <c r="C3557" s="55"/>
    </row>
    <row r="3558" spans="2:3" x14ac:dyDescent="0.25">
      <c r="B3558" s="55"/>
      <c r="C3558" s="55"/>
    </row>
    <row r="3559" spans="2:3" x14ac:dyDescent="0.25">
      <c r="B3559" s="55"/>
      <c r="C3559" s="55"/>
    </row>
    <row r="3560" spans="2:3" x14ac:dyDescent="0.25">
      <c r="B3560" s="55"/>
      <c r="C3560" s="55"/>
    </row>
    <row r="3561" spans="2:3" x14ac:dyDescent="0.25">
      <c r="B3561" s="55"/>
      <c r="C3561" s="55"/>
    </row>
    <row r="3562" spans="2:3" x14ac:dyDescent="0.25">
      <c r="B3562" s="55"/>
      <c r="C3562" s="55"/>
    </row>
    <row r="3563" spans="2:3" x14ac:dyDescent="0.25">
      <c r="B3563" s="55"/>
      <c r="C3563" s="55"/>
    </row>
    <row r="3564" spans="2:3" x14ac:dyDescent="0.25">
      <c r="B3564" s="55"/>
      <c r="C3564" s="55"/>
    </row>
    <row r="3565" spans="2:3" x14ac:dyDescent="0.25">
      <c r="B3565" s="55"/>
      <c r="C3565" s="55"/>
    </row>
    <row r="3566" spans="2:3" x14ac:dyDescent="0.25">
      <c r="B3566" s="55"/>
      <c r="C3566" s="55"/>
    </row>
    <row r="3567" spans="2:3" x14ac:dyDescent="0.25">
      <c r="B3567" s="55"/>
      <c r="C3567" s="55"/>
    </row>
    <row r="3568" spans="2:3" x14ac:dyDescent="0.25">
      <c r="B3568" s="55"/>
      <c r="C3568" s="55"/>
    </row>
    <row r="3569" spans="2:3" x14ac:dyDescent="0.25">
      <c r="B3569" s="55"/>
      <c r="C3569" s="55"/>
    </row>
    <row r="3570" spans="2:3" x14ac:dyDescent="0.25">
      <c r="B3570" s="55"/>
      <c r="C3570" s="55"/>
    </row>
    <row r="3571" spans="2:3" x14ac:dyDescent="0.25">
      <c r="B3571" s="55"/>
      <c r="C3571" s="55"/>
    </row>
    <row r="3572" spans="2:3" x14ac:dyDescent="0.25">
      <c r="B3572" s="55"/>
      <c r="C3572" s="55"/>
    </row>
    <row r="3573" spans="2:3" x14ac:dyDescent="0.25">
      <c r="B3573" s="55"/>
      <c r="C3573" s="55"/>
    </row>
    <row r="3574" spans="2:3" x14ac:dyDescent="0.25">
      <c r="B3574" s="55"/>
      <c r="C3574" s="55"/>
    </row>
    <row r="3575" spans="2:3" x14ac:dyDescent="0.25">
      <c r="B3575" s="55"/>
      <c r="C3575" s="55"/>
    </row>
    <row r="3576" spans="2:3" x14ac:dyDescent="0.25">
      <c r="B3576" s="55"/>
      <c r="C3576" s="55"/>
    </row>
    <row r="3577" spans="2:3" x14ac:dyDescent="0.25">
      <c r="B3577" s="55"/>
      <c r="C3577" s="55"/>
    </row>
    <row r="3578" spans="2:3" x14ac:dyDescent="0.25">
      <c r="B3578" s="55"/>
      <c r="C3578" s="55"/>
    </row>
    <row r="3579" spans="2:3" x14ac:dyDescent="0.25">
      <c r="B3579" s="55"/>
      <c r="C3579" s="55"/>
    </row>
    <row r="3580" spans="2:3" x14ac:dyDescent="0.25">
      <c r="B3580" s="55"/>
      <c r="C3580" s="55"/>
    </row>
    <row r="3581" spans="2:3" x14ac:dyDescent="0.25">
      <c r="B3581" s="55"/>
      <c r="C3581" s="55"/>
    </row>
    <row r="3582" spans="2:3" x14ac:dyDescent="0.25">
      <c r="B3582" s="55"/>
      <c r="C3582" s="55"/>
    </row>
    <row r="3583" spans="2:3" x14ac:dyDescent="0.25">
      <c r="B3583" s="55"/>
      <c r="C3583" s="55"/>
    </row>
    <row r="3584" spans="2:3" x14ac:dyDescent="0.25">
      <c r="B3584" s="55"/>
      <c r="C3584" s="55"/>
    </row>
    <row r="3585" spans="2:3" x14ac:dyDescent="0.25">
      <c r="B3585" s="55"/>
      <c r="C3585" s="55"/>
    </row>
    <row r="3586" spans="2:3" x14ac:dyDescent="0.25">
      <c r="B3586" s="55"/>
      <c r="C3586" s="55"/>
    </row>
    <row r="3587" spans="2:3" x14ac:dyDescent="0.25">
      <c r="B3587" s="55"/>
      <c r="C3587" s="55"/>
    </row>
    <row r="3588" spans="2:3" x14ac:dyDescent="0.25">
      <c r="B3588" s="55"/>
      <c r="C3588" s="55"/>
    </row>
    <row r="3589" spans="2:3" x14ac:dyDescent="0.25">
      <c r="B3589" s="55"/>
      <c r="C3589" s="55"/>
    </row>
    <row r="3590" spans="2:3" x14ac:dyDescent="0.25">
      <c r="B3590" s="55"/>
      <c r="C3590" s="55"/>
    </row>
    <row r="3591" spans="2:3" x14ac:dyDescent="0.25">
      <c r="B3591" s="55"/>
      <c r="C3591" s="55"/>
    </row>
    <row r="3592" spans="2:3" x14ac:dyDescent="0.25">
      <c r="B3592" s="55"/>
      <c r="C3592" s="55"/>
    </row>
    <row r="3593" spans="2:3" x14ac:dyDescent="0.25">
      <c r="B3593" s="55"/>
      <c r="C3593" s="55"/>
    </row>
    <row r="3594" spans="2:3" x14ac:dyDescent="0.25">
      <c r="B3594" s="55"/>
      <c r="C3594" s="55"/>
    </row>
    <row r="3595" spans="2:3" x14ac:dyDescent="0.25">
      <c r="B3595" s="55"/>
      <c r="C3595" s="55"/>
    </row>
    <row r="3596" spans="2:3" x14ac:dyDescent="0.25">
      <c r="B3596" s="55"/>
      <c r="C3596" s="55"/>
    </row>
    <row r="3597" spans="2:3" x14ac:dyDescent="0.25">
      <c r="B3597" s="55"/>
      <c r="C3597" s="55"/>
    </row>
    <row r="3598" spans="2:3" x14ac:dyDescent="0.25">
      <c r="B3598" s="55"/>
      <c r="C3598" s="55"/>
    </row>
    <row r="3599" spans="2:3" x14ac:dyDescent="0.25">
      <c r="B3599" s="55"/>
      <c r="C3599" s="55"/>
    </row>
    <row r="3600" spans="2:3" x14ac:dyDescent="0.25">
      <c r="B3600" s="55"/>
      <c r="C3600" s="55"/>
    </row>
    <row r="3601" spans="2:3" x14ac:dyDescent="0.25">
      <c r="B3601" s="55"/>
      <c r="C3601" s="55"/>
    </row>
    <row r="3602" spans="2:3" x14ac:dyDescent="0.25">
      <c r="B3602" s="55"/>
      <c r="C3602" s="55"/>
    </row>
    <row r="3603" spans="2:3" x14ac:dyDescent="0.25">
      <c r="B3603" s="55"/>
      <c r="C3603" s="55"/>
    </row>
    <row r="3604" spans="2:3" x14ac:dyDescent="0.25">
      <c r="B3604" s="55"/>
      <c r="C3604" s="55"/>
    </row>
    <row r="3605" spans="2:3" x14ac:dyDescent="0.25">
      <c r="B3605" s="55"/>
      <c r="C3605" s="55"/>
    </row>
    <row r="3606" spans="2:3" x14ac:dyDescent="0.25">
      <c r="B3606" s="55"/>
      <c r="C3606" s="55"/>
    </row>
    <row r="3607" spans="2:3" x14ac:dyDescent="0.25">
      <c r="B3607" s="55"/>
      <c r="C3607" s="55"/>
    </row>
    <row r="3608" spans="2:3" x14ac:dyDescent="0.25">
      <c r="B3608" s="55"/>
      <c r="C3608" s="55"/>
    </row>
    <row r="3609" spans="2:3" x14ac:dyDescent="0.25">
      <c r="B3609" s="55"/>
      <c r="C3609" s="55"/>
    </row>
    <row r="3610" spans="2:3" x14ac:dyDescent="0.25">
      <c r="B3610" s="55"/>
      <c r="C3610" s="55"/>
    </row>
    <row r="3611" spans="2:3" x14ac:dyDescent="0.25">
      <c r="B3611" s="55"/>
      <c r="C3611" s="55"/>
    </row>
    <row r="3612" spans="2:3" x14ac:dyDescent="0.25">
      <c r="B3612" s="55"/>
      <c r="C3612" s="55"/>
    </row>
    <row r="3613" spans="2:3" x14ac:dyDescent="0.25">
      <c r="B3613" s="55"/>
      <c r="C3613" s="55"/>
    </row>
    <row r="3614" spans="2:3" x14ac:dyDescent="0.25">
      <c r="B3614" s="55"/>
      <c r="C3614" s="55"/>
    </row>
    <row r="3615" spans="2:3" x14ac:dyDescent="0.25">
      <c r="B3615" s="55"/>
      <c r="C3615" s="55"/>
    </row>
    <row r="3616" spans="2:3" x14ac:dyDescent="0.25">
      <c r="B3616" s="55"/>
      <c r="C3616" s="55"/>
    </row>
    <row r="3617" spans="2:3" x14ac:dyDescent="0.25">
      <c r="B3617" s="55"/>
      <c r="C3617" s="55"/>
    </row>
    <row r="3618" spans="2:3" x14ac:dyDescent="0.25">
      <c r="B3618" s="55"/>
      <c r="C3618" s="55"/>
    </row>
    <row r="3619" spans="2:3" x14ac:dyDescent="0.25">
      <c r="B3619" s="55"/>
      <c r="C3619" s="55"/>
    </row>
    <row r="3620" spans="2:3" x14ac:dyDescent="0.25">
      <c r="B3620" s="55"/>
      <c r="C3620" s="55"/>
    </row>
    <row r="3621" spans="2:3" x14ac:dyDescent="0.25">
      <c r="B3621" s="55"/>
      <c r="C3621" s="55"/>
    </row>
    <row r="3622" spans="2:3" x14ac:dyDescent="0.25">
      <c r="B3622" s="55"/>
      <c r="C3622" s="55"/>
    </row>
    <row r="3623" spans="2:3" x14ac:dyDescent="0.25">
      <c r="B3623" s="55"/>
      <c r="C3623" s="55"/>
    </row>
    <row r="3624" spans="2:3" x14ac:dyDescent="0.25">
      <c r="B3624" s="55"/>
      <c r="C3624" s="55"/>
    </row>
    <row r="3625" spans="2:3" x14ac:dyDescent="0.25">
      <c r="B3625" s="55"/>
      <c r="C3625" s="55"/>
    </row>
    <row r="3626" spans="2:3" x14ac:dyDescent="0.25">
      <c r="B3626" s="55"/>
      <c r="C3626" s="55"/>
    </row>
    <row r="3627" spans="2:3" x14ac:dyDescent="0.25">
      <c r="B3627" s="55"/>
      <c r="C3627" s="55"/>
    </row>
    <row r="3628" spans="2:3" x14ac:dyDescent="0.25">
      <c r="B3628" s="55"/>
      <c r="C3628" s="55"/>
    </row>
    <row r="3629" spans="2:3" x14ac:dyDescent="0.25">
      <c r="B3629" s="55"/>
      <c r="C3629" s="55"/>
    </row>
    <row r="3630" spans="2:3" x14ac:dyDescent="0.25">
      <c r="B3630" s="55"/>
      <c r="C3630" s="55"/>
    </row>
    <row r="3631" spans="2:3" x14ac:dyDescent="0.25">
      <c r="B3631" s="55"/>
      <c r="C3631" s="55"/>
    </row>
    <row r="3632" spans="2:3" x14ac:dyDescent="0.25">
      <c r="B3632" s="55"/>
      <c r="C3632" s="55"/>
    </row>
    <row r="3633" spans="2:3" x14ac:dyDescent="0.25">
      <c r="B3633" s="55"/>
      <c r="C3633" s="55"/>
    </row>
    <row r="3634" spans="2:3" x14ac:dyDescent="0.25">
      <c r="B3634" s="55"/>
      <c r="C3634" s="55"/>
    </row>
    <row r="3635" spans="2:3" x14ac:dyDescent="0.25">
      <c r="B3635" s="55"/>
      <c r="C3635" s="55"/>
    </row>
    <row r="3636" spans="2:3" x14ac:dyDescent="0.25">
      <c r="B3636" s="55"/>
      <c r="C3636" s="55"/>
    </row>
    <row r="3637" spans="2:3" x14ac:dyDescent="0.25">
      <c r="B3637" s="55"/>
      <c r="C3637" s="55"/>
    </row>
    <row r="3638" spans="2:3" x14ac:dyDescent="0.25">
      <c r="B3638" s="55"/>
      <c r="C3638" s="55"/>
    </row>
    <row r="3639" spans="2:3" x14ac:dyDescent="0.25">
      <c r="B3639" s="55"/>
      <c r="C3639" s="55"/>
    </row>
    <row r="3640" spans="2:3" x14ac:dyDescent="0.25">
      <c r="B3640" s="55"/>
      <c r="C3640" s="55"/>
    </row>
    <row r="3641" spans="2:3" x14ac:dyDescent="0.25">
      <c r="B3641" s="55"/>
      <c r="C3641" s="55"/>
    </row>
    <row r="3642" spans="2:3" x14ac:dyDescent="0.25">
      <c r="B3642" s="55"/>
      <c r="C3642" s="55"/>
    </row>
    <row r="3643" spans="2:3" x14ac:dyDescent="0.25">
      <c r="B3643" s="55"/>
      <c r="C3643" s="55"/>
    </row>
    <row r="3644" spans="2:3" x14ac:dyDescent="0.25">
      <c r="B3644" s="55"/>
      <c r="C3644" s="55"/>
    </row>
    <row r="3645" spans="2:3" x14ac:dyDescent="0.25">
      <c r="B3645" s="55"/>
      <c r="C3645" s="55"/>
    </row>
    <row r="3646" spans="2:3" x14ac:dyDescent="0.25">
      <c r="B3646" s="55"/>
      <c r="C3646" s="55"/>
    </row>
    <row r="3647" spans="2:3" x14ac:dyDescent="0.25">
      <c r="B3647" s="55"/>
      <c r="C3647" s="55"/>
    </row>
    <row r="3648" spans="2:3" x14ac:dyDescent="0.25">
      <c r="B3648" s="55"/>
      <c r="C3648" s="55"/>
    </row>
    <row r="3649" spans="2:3" x14ac:dyDescent="0.25">
      <c r="B3649" s="55"/>
      <c r="C3649" s="55"/>
    </row>
    <row r="3650" spans="2:3" x14ac:dyDescent="0.25">
      <c r="B3650" s="55"/>
      <c r="C3650" s="55"/>
    </row>
    <row r="3651" spans="2:3" x14ac:dyDescent="0.25">
      <c r="B3651" s="55"/>
      <c r="C3651" s="55"/>
    </row>
    <row r="3652" spans="2:3" x14ac:dyDescent="0.25">
      <c r="B3652" s="55"/>
      <c r="C3652" s="55"/>
    </row>
    <row r="3653" spans="2:3" x14ac:dyDescent="0.25">
      <c r="B3653" s="55"/>
      <c r="C3653" s="55"/>
    </row>
    <row r="3654" spans="2:3" x14ac:dyDescent="0.25">
      <c r="B3654" s="55"/>
      <c r="C3654" s="55"/>
    </row>
    <row r="3655" spans="2:3" x14ac:dyDescent="0.25">
      <c r="B3655" s="55"/>
      <c r="C3655" s="55"/>
    </row>
    <row r="3656" spans="2:3" x14ac:dyDescent="0.25">
      <c r="B3656" s="55"/>
      <c r="C3656" s="55"/>
    </row>
    <row r="3657" spans="2:3" x14ac:dyDescent="0.25">
      <c r="B3657" s="55"/>
      <c r="C3657" s="55"/>
    </row>
    <row r="3658" spans="2:3" x14ac:dyDescent="0.25">
      <c r="B3658" s="55"/>
      <c r="C3658" s="55"/>
    </row>
    <row r="3659" spans="2:3" x14ac:dyDescent="0.25">
      <c r="B3659" s="55"/>
      <c r="C3659" s="55"/>
    </row>
    <row r="3660" spans="2:3" x14ac:dyDescent="0.25">
      <c r="B3660" s="55"/>
      <c r="C3660" s="55"/>
    </row>
    <row r="3661" spans="2:3" x14ac:dyDescent="0.25">
      <c r="B3661" s="55"/>
      <c r="C3661" s="55"/>
    </row>
    <row r="3662" spans="2:3" x14ac:dyDescent="0.25">
      <c r="B3662" s="55"/>
      <c r="C3662" s="55"/>
    </row>
    <row r="3663" spans="2:3" x14ac:dyDescent="0.25">
      <c r="B3663" s="55"/>
      <c r="C3663" s="55"/>
    </row>
    <row r="3664" spans="2:3" x14ac:dyDescent="0.25">
      <c r="B3664" s="55"/>
      <c r="C3664" s="55"/>
    </row>
    <row r="3665" spans="2:3" x14ac:dyDescent="0.25">
      <c r="B3665" s="55"/>
      <c r="C3665" s="55"/>
    </row>
    <row r="3666" spans="2:3" x14ac:dyDescent="0.25">
      <c r="B3666" s="55"/>
      <c r="C3666" s="55"/>
    </row>
    <row r="3667" spans="2:3" x14ac:dyDescent="0.25">
      <c r="B3667" s="55"/>
      <c r="C3667" s="55"/>
    </row>
    <row r="3668" spans="2:3" x14ac:dyDescent="0.25">
      <c r="B3668" s="55"/>
      <c r="C3668" s="55"/>
    </row>
    <row r="3669" spans="2:3" x14ac:dyDescent="0.25">
      <c r="B3669" s="55"/>
      <c r="C3669" s="55"/>
    </row>
    <row r="3670" spans="2:3" x14ac:dyDescent="0.25">
      <c r="B3670" s="55"/>
      <c r="C3670" s="55"/>
    </row>
    <row r="3671" spans="2:3" x14ac:dyDescent="0.25">
      <c r="B3671" s="55"/>
      <c r="C3671" s="55"/>
    </row>
    <row r="3672" spans="2:3" x14ac:dyDescent="0.25">
      <c r="B3672" s="55"/>
      <c r="C3672" s="55"/>
    </row>
    <row r="3673" spans="2:3" x14ac:dyDescent="0.25">
      <c r="B3673" s="55"/>
      <c r="C3673" s="55"/>
    </row>
    <row r="3674" spans="2:3" x14ac:dyDescent="0.25">
      <c r="B3674" s="55"/>
      <c r="C3674" s="55"/>
    </row>
    <row r="3675" spans="2:3" x14ac:dyDescent="0.25">
      <c r="B3675" s="55"/>
      <c r="C3675" s="55"/>
    </row>
    <row r="3676" spans="2:3" x14ac:dyDescent="0.25">
      <c r="B3676" s="55"/>
      <c r="C3676" s="55"/>
    </row>
    <row r="3677" spans="2:3" x14ac:dyDescent="0.25">
      <c r="B3677" s="55"/>
      <c r="C3677" s="55"/>
    </row>
    <row r="3678" spans="2:3" x14ac:dyDescent="0.25">
      <c r="B3678" s="55"/>
      <c r="C3678" s="55"/>
    </row>
    <row r="3679" spans="2:3" x14ac:dyDescent="0.25">
      <c r="B3679" s="55"/>
      <c r="C3679" s="55"/>
    </row>
    <row r="3680" spans="2:3" x14ac:dyDescent="0.25">
      <c r="B3680" s="55"/>
      <c r="C3680" s="55"/>
    </row>
    <row r="3681" spans="2:3" x14ac:dyDescent="0.25">
      <c r="B3681" s="55"/>
      <c r="C3681" s="55"/>
    </row>
    <row r="3682" spans="2:3" x14ac:dyDescent="0.25">
      <c r="B3682" s="55"/>
      <c r="C3682" s="55"/>
    </row>
    <row r="3683" spans="2:3" x14ac:dyDescent="0.25">
      <c r="B3683" s="55"/>
      <c r="C3683" s="55"/>
    </row>
    <row r="3684" spans="2:3" x14ac:dyDescent="0.25">
      <c r="B3684" s="55"/>
      <c r="C3684" s="55"/>
    </row>
    <row r="3685" spans="2:3" x14ac:dyDescent="0.25">
      <c r="B3685" s="55"/>
      <c r="C3685" s="55"/>
    </row>
    <row r="3686" spans="2:3" x14ac:dyDescent="0.25">
      <c r="B3686" s="55"/>
      <c r="C3686" s="55"/>
    </row>
    <row r="3687" spans="2:3" x14ac:dyDescent="0.25">
      <c r="B3687" s="55"/>
      <c r="C3687" s="55"/>
    </row>
    <row r="3688" spans="2:3" x14ac:dyDescent="0.25">
      <c r="B3688" s="55"/>
      <c r="C3688" s="55"/>
    </row>
    <row r="3689" spans="2:3" x14ac:dyDescent="0.25">
      <c r="B3689" s="55"/>
      <c r="C3689" s="55"/>
    </row>
    <row r="3690" spans="2:3" x14ac:dyDescent="0.25">
      <c r="B3690" s="55"/>
      <c r="C3690" s="55"/>
    </row>
    <row r="3691" spans="2:3" x14ac:dyDescent="0.25">
      <c r="B3691" s="55"/>
      <c r="C3691" s="55"/>
    </row>
    <row r="3692" spans="2:3" x14ac:dyDescent="0.25">
      <c r="B3692" s="55"/>
      <c r="C3692" s="55"/>
    </row>
    <row r="3693" spans="2:3" x14ac:dyDescent="0.25">
      <c r="B3693" s="55"/>
      <c r="C3693" s="55"/>
    </row>
    <row r="3694" spans="2:3" x14ac:dyDescent="0.25">
      <c r="B3694" s="55"/>
      <c r="C3694" s="55"/>
    </row>
    <row r="3695" spans="2:3" x14ac:dyDescent="0.25">
      <c r="B3695" s="55"/>
      <c r="C3695" s="55"/>
    </row>
    <row r="3696" spans="2:3" x14ac:dyDescent="0.25">
      <c r="B3696" s="55"/>
      <c r="C3696" s="55"/>
    </row>
    <row r="3697" spans="2:3" x14ac:dyDescent="0.25">
      <c r="B3697" s="55"/>
      <c r="C3697" s="55"/>
    </row>
    <row r="3698" spans="2:3" x14ac:dyDescent="0.25">
      <c r="B3698" s="55"/>
      <c r="C3698" s="55"/>
    </row>
    <row r="3699" spans="2:3" x14ac:dyDescent="0.25">
      <c r="B3699" s="55"/>
      <c r="C3699" s="55"/>
    </row>
    <row r="3700" spans="2:3" x14ac:dyDescent="0.25">
      <c r="B3700" s="55"/>
      <c r="C3700" s="55"/>
    </row>
    <row r="3701" spans="2:3" x14ac:dyDescent="0.25">
      <c r="B3701" s="55"/>
      <c r="C3701" s="55"/>
    </row>
    <row r="3702" spans="2:3" x14ac:dyDescent="0.25">
      <c r="B3702" s="55"/>
      <c r="C3702" s="55"/>
    </row>
    <row r="3703" spans="2:3" x14ac:dyDescent="0.25">
      <c r="B3703" s="55"/>
      <c r="C3703" s="55"/>
    </row>
    <row r="3704" spans="2:3" x14ac:dyDescent="0.25">
      <c r="B3704" s="55"/>
      <c r="C3704" s="55"/>
    </row>
    <row r="3705" spans="2:3" x14ac:dyDescent="0.25">
      <c r="B3705" s="55"/>
      <c r="C3705" s="55"/>
    </row>
    <row r="3706" spans="2:3" x14ac:dyDescent="0.25">
      <c r="B3706" s="55"/>
      <c r="C3706" s="55"/>
    </row>
    <row r="3707" spans="2:3" x14ac:dyDescent="0.25">
      <c r="B3707" s="55"/>
      <c r="C3707" s="55"/>
    </row>
    <row r="3708" spans="2:3" x14ac:dyDescent="0.25">
      <c r="B3708" s="55"/>
      <c r="C3708" s="55"/>
    </row>
    <row r="3709" spans="2:3" x14ac:dyDescent="0.25">
      <c r="B3709" s="55"/>
      <c r="C3709" s="55"/>
    </row>
    <row r="3710" spans="2:3" x14ac:dyDescent="0.25">
      <c r="B3710" s="55"/>
      <c r="C3710" s="55"/>
    </row>
    <row r="3711" spans="2:3" x14ac:dyDescent="0.25">
      <c r="B3711" s="55"/>
      <c r="C3711" s="55"/>
    </row>
    <row r="3712" spans="2:3" x14ac:dyDescent="0.25">
      <c r="B3712" s="55"/>
      <c r="C3712" s="55"/>
    </row>
    <row r="3713" spans="2:3" x14ac:dyDescent="0.25">
      <c r="B3713" s="55"/>
      <c r="C3713" s="55"/>
    </row>
    <row r="3714" spans="2:3" x14ac:dyDescent="0.25">
      <c r="B3714" s="55"/>
      <c r="C3714" s="55"/>
    </row>
    <row r="3715" spans="2:3" x14ac:dyDescent="0.25">
      <c r="B3715" s="55"/>
      <c r="C3715" s="55"/>
    </row>
    <row r="3716" spans="2:3" x14ac:dyDescent="0.25">
      <c r="B3716" s="55"/>
      <c r="C3716" s="55"/>
    </row>
    <row r="3717" spans="2:3" x14ac:dyDescent="0.25">
      <c r="B3717" s="55"/>
      <c r="C3717" s="55"/>
    </row>
    <row r="3718" spans="2:3" x14ac:dyDescent="0.25">
      <c r="B3718" s="55"/>
      <c r="C3718" s="55"/>
    </row>
    <row r="3719" spans="2:3" x14ac:dyDescent="0.25">
      <c r="B3719" s="55"/>
      <c r="C3719" s="55"/>
    </row>
    <row r="3720" spans="2:3" x14ac:dyDescent="0.25">
      <c r="B3720" s="55"/>
      <c r="C3720" s="55"/>
    </row>
    <row r="3721" spans="2:3" x14ac:dyDescent="0.25">
      <c r="B3721" s="55"/>
      <c r="C3721" s="55"/>
    </row>
    <row r="3722" spans="2:3" x14ac:dyDescent="0.25">
      <c r="B3722" s="55"/>
      <c r="C3722" s="55"/>
    </row>
    <row r="3723" spans="2:3" x14ac:dyDescent="0.25">
      <c r="B3723" s="55"/>
      <c r="C3723" s="55"/>
    </row>
    <row r="3724" spans="2:3" x14ac:dyDescent="0.25">
      <c r="B3724" s="55"/>
      <c r="C3724" s="55"/>
    </row>
    <row r="3725" spans="2:3" x14ac:dyDescent="0.25">
      <c r="B3725" s="55"/>
      <c r="C3725" s="55"/>
    </row>
    <row r="3726" spans="2:3" x14ac:dyDescent="0.25">
      <c r="B3726" s="55"/>
      <c r="C3726" s="55"/>
    </row>
    <row r="3727" spans="2:3" x14ac:dyDescent="0.25">
      <c r="B3727" s="55"/>
      <c r="C3727" s="55"/>
    </row>
    <row r="3728" spans="2:3" x14ac:dyDescent="0.25">
      <c r="B3728" s="55"/>
      <c r="C3728" s="55"/>
    </row>
    <row r="3729" spans="2:3" x14ac:dyDescent="0.25">
      <c r="B3729" s="55"/>
      <c r="C3729" s="55"/>
    </row>
    <row r="3730" spans="2:3" x14ac:dyDescent="0.25">
      <c r="B3730" s="55"/>
      <c r="C3730" s="55"/>
    </row>
    <row r="3731" spans="2:3" x14ac:dyDescent="0.25">
      <c r="B3731" s="55"/>
      <c r="C3731" s="55"/>
    </row>
    <row r="3732" spans="2:3" x14ac:dyDescent="0.25">
      <c r="B3732" s="55"/>
      <c r="C3732" s="55"/>
    </row>
    <row r="3733" spans="2:3" x14ac:dyDescent="0.25">
      <c r="B3733" s="55"/>
      <c r="C3733" s="55"/>
    </row>
    <row r="3734" spans="2:3" x14ac:dyDescent="0.25">
      <c r="B3734" s="55"/>
      <c r="C3734" s="55"/>
    </row>
    <row r="3735" spans="2:3" x14ac:dyDescent="0.25">
      <c r="B3735" s="55"/>
      <c r="C3735" s="55"/>
    </row>
    <row r="3736" spans="2:3" x14ac:dyDescent="0.25">
      <c r="B3736" s="55"/>
      <c r="C3736" s="55"/>
    </row>
    <row r="3737" spans="2:3" x14ac:dyDescent="0.25">
      <c r="B3737" s="55"/>
      <c r="C3737" s="55"/>
    </row>
    <row r="3738" spans="2:3" x14ac:dyDescent="0.25">
      <c r="B3738" s="55"/>
      <c r="C3738" s="55"/>
    </row>
    <row r="3739" spans="2:3" x14ac:dyDescent="0.25">
      <c r="B3739" s="55"/>
      <c r="C3739" s="55"/>
    </row>
    <row r="3740" spans="2:3" x14ac:dyDescent="0.25">
      <c r="B3740" s="55"/>
      <c r="C3740" s="55"/>
    </row>
    <row r="3741" spans="2:3" x14ac:dyDescent="0.25">
      <c r="B3741" s="55"/>
      <c r="C3741" s="55"/>
    </row>
    <row r="3742" spans="2:3" x14ac:dyDescent="0.25">
      <c r="B3742" s="55"/>
      <c r="C3742" s="55"/>
    </row>
    <row r="3743" spans="2:3" x14ac:dyDescent="0.25">
      <c r="B3743" s="55"/>
      <c r="C3743" s="55"/>
    </row>
    <row r="3744" spans="2:3" x14ac:dyDescent="0.25">
      <c r="B3744" s="55"/>
      <c r="C3744" s="55"/>
    </row>
    <row r="3745" spans="2:3" x14ac:dyDescent="0.25">
      <c r="B3745" s="55"/>
      <c r="C3745" s="55"/>
    </row>
    <row r="3746" spans="2:3" x14ac:dyDescent="0.25">
      <c r="B3746" s="55"/>
      <c r="C3746" s="55"/>
    </row>
    <row r="3747" spans="2:3" x14ac:dyDescent="0.25">
      <c r="B3747" s="55"/>
      <c r="C3747" s="55"/>
    </row>
    <row r="3748" spans="2:3" x14ac:dyDescent="0.25">
      <c r="B3748" s="55"/>
      <c r="C3748" s="55"/>
    </row>
    <row r="3749" spans="2:3" x14ac:dyDescent="0.25">
      <c r="B3749" s="55"/>
      <c r="C3749" s="55"/>
    </row>
    <row r="3750" spans="2:3" x14ac:dyDescent="0.25">
      <c r="B3750" s="55"/>
      <c r="C3750" s="55"/>
    </row>
    <row r="3751" spans="2:3" x14ac:dyDescent="0.25">
      <c r="B3751" s="55"/>
      <c r="C3751" s="55"/>
    </row>
    <row r="3752" spans="2:3" x14ac:dyDescent="0.25">
      <c r="B3752" s="55"/>
      <c r="C3752" s="55"/>
    </row>
    <row r="3753" spans="2:3" x14ac:dyDescent="0.25">
      <c r="B3753" s="55"/>
      <c r="C3753" s="55"/>
    </row>
    <row r="3754" spans="2:3" x14ac:dyDescent="0.25">
      <c r="B3754" s="55"/>
      <c r="C3754" s="55"/>
    </row>
    <row r="3755" spans="2:3" x14ac:dyDescent="0.25">
      <c r="B3755" s="55"/>
      <c r="C3755" s="55"/>
    </row>
    <row r="3756" spans="2:3" x14ac:dyDescent="0.25">
      <c r="B3756" s="55"/>
      <c r="C3756" s="55"/>
    </row>
    <row r="3757" spans="2:3" x14ac:dyDescent="0.25">
      <c r="B3757" s="55"/>
      <c r="C3757" s="55"/>
    </row>
    <row r="3758" spans="2:3" x14ac:dyDescent="0.25">
      <c r="B3758" s="55"/>
      <c r="C3758" s="55"/>
    </row>
    <row r="3759" spans="2:3" x14ac:dyDescent="0.25">
      <c r="B3759" s="55"/>
      <c r="C3759" s="55"/>
    </row>
    <row r="3760" spans="2:3" x14ac:dyDescent="0.25">
      <c r="B3760" s="55"/>
      <c r="C3760" s="55"/>
    </row>
    <row r="3761" spans="2:3" x14ac:dyDescent="0.25">
      <c r="B3761" s="55"/>
      <c r="C3761" s="55"/>
    </row>
    <row r="3762" spans="2:3" x14ac:dyDescent="0.25">
      <c r="B3762" s="55"/>
      <c r="C3762" s="55"/>
    </row>
    <row r="3763" spans="2:3" x14ac:dyDescent="0.25">
      <c r="B3763" s="55"/>
      <c r="C3763" s="55"/>
    </row>
    <row r="3764" spans="2:3" x14ac:dyDescent="0.25">
      <c r="B3764" s="55"/>
      <c r="C3764" s="55"/>
    </row>
    <row r="3765" spans="2:3" x14ac:dyDescent="0.25">
      <c r="B3765" s="55"/>
      <c r="C3765" s="55"/>
    </row>
    <row r="3766" spans="2:3" x14ac:dyDescent="0.25">
      <c r="B3766" s="55"/>
      <c r="C3766" s="55"/>
    </row>
    <row r="3767" spans="2:3" x14ac:dyDescent="0.25">
      <c r="B3767" s="55"/>
      <c r="C3767" s="55"/>
    </row>
    <row r="3768" spans="2:3" x14ac:dyDescent="0.25">
      <c r="B3768" s="55"/>
      <c r="C3768" s="55"/>
    </row>
    <row r="3769" spans="2:3" x14ac:dyDescent="0.25">
      <c r="B3769" s="55"/>
      <c r="C3769" s="55"/>
    </row>
    <row r="3770" spans="2:3" x14ac:dyDescent="0.25">
      <c r="B3770" s="55"/>
      <c r="C3770" s="55"/>
    </row>
    <row r="3771" spans="2:3" x14ac:dyDescent="0.25">
      <c r="B3771" s="55"/>
      <c r="C3771" s="55"/>
    </row>
    <row r="3772" spans="2:3" x14ac:dyDescent="0.25">
      <c r="B3772" s="55"/>
      <c r="C3772" s="55"/>
    </row>
    <row r="3773" spans="2:3" x14ac:dyDescent="0.25">
      <c r="B3773" s="55"/>
      <c r="C3773" s="55"/>
    </row>
    <row r="3774" spans="2:3" x14ac:dyDescent="0.25">
      <c r="B3774" s="55"/>
      <c r="C3774" s="55"/>
    </row>
    <row r="3775" spans="2:3" x14ac:dyDescent="0.25">
      <c r="B3775" s="55"/>
      <c r="C3775" s="55"/>
    </row>
    <row r="3776" spans="2:3" x14ac:dyDescent="0.25">
      <c r="B3776" s="55"/>
      <c r="C3776" s="55"/>
    </row>
    <row r="3777" spans="2:3" x14ac:dyDescent="0.25">
      <c r="B3777" s="55"/>
      <c r="C3777" s="55"/>
    </row>
    <row r="3778" spans="2:3" x14ac:dyDescent="0.25">
      <c r="B3778" s="55"/>
      <c r="C3778" s="55"/>
    </row>
    <row r="3779" spans="2:3" x14ac:dyDescent="0.25">
      <c r="B3779" s="55"/>
      <c r="C3779" s="55"/>
    </row>
    <row r="3780" spans="2:3" x14ac:dyDescent="0.25">
      <c r="B3780" s="55"/>
      <c r="C3780" s="55"/>
    </row>
    <row r="3781" spans="2:3" x14ac:dyDescent="0.25">
      <c r="B3781" s="55"/>
      <c r="C3781" s="55"/>
    </row>
    <row r="3782" spans="2:3" x14ac:dyDescent="0.25">
      <c r="B3782" s="55"/>
      <c r="C3782" s="55"/>
    </row>
    <row r="3783" spans="2:3" x14ac:dyDescent="0.25">
      <c r="B3783" s="55"/>
      <c r="C3783" s="55"/>
    </row>
    <row r="3784" spans="2:3" x14ac:dyDescent="0.25">
      <c r="B3784" s="55"/>
      <c r="C3784" s="55"/>
    </row>
    <row r="3785" spans="2:3" x14ac:dyDescent="0.25">
      <c r="B3785" s="55"/>
      <c r="C3785" s="55"/>
    </row>
    <row r="3786" spans="2:3" x14ac:dyDescent="0.25">
      <c r="B3786" s="55"/>
      <c r="C3786" s="55"/>
    </row>
    <row r="3787" spans="2:3" x14ac:dyDescent="0.25">
      <c r="B3787" s="55"/>
      <c r="C3787" s="55"/>
    </row>
    <row r="3788" spans="2:3" x14ac:dyDescent="0.25">
      <c r="B3788" s="55"/>
      <c r="C3788" s="55"/>
    </row>
    <row r="3789" spans="2:3" x14ac:dyDescent="0.25">
      <c r="B3789" s="55"/>
      <c r="C3789" s="55"/>
    </row>
    <row r="3790" spans="2:3" x14ac:dyDescent="0.25">
      <c r="B3790" s="55"/>
      <c r="C3790" s="55"/>
    </row>
    <row r="3791" spans="2:3" x14ac:dyDescent="0.25">
      <c r="B3791" s="55"/>
      <c r="C3791" s="55"/>
    </row>
    <row r="3792" spans="2:3" x14ac:dyDescent="0.25">
      <c r="B3792" s="55"/>
      <c r="C3792" s="55"/>
    </row>
    <row r="3793" spans="2:3" x14ac:dyDescent="0.25">
      <c r="B3793" s="55"/>
      <c r="C3793" s="55"/>
    </row>
    <row r="3794" spans="2:3" x14ac:dyDescent="0.25">
      <c r="B3794" s="55"/>
      <c r="C3794" s="55"/>
    </row>
    <row r="3795" spans="2:3" x14ac:dyDescent="0.25">
      <c r="B3795" s="55"/>
      <c r="C3795" s="55"/>
    </row>
    <row r="3796" spans="2:3" x14ac:dyDescent="0.25">
      <c r="B3796" s="55"/>
      <c r="C3796" s="55"/>
    </row>
    <row r="3797" spans="2:3" x14ac:dyDescent="0.25">
      <c r="B3797" s="55"/>
      <c r="C3797" s="55"/>
    </row>
    <row r="3798" spans="2:3" x14ac:dyDescent="0.25">
      <c r="B3798" s="55"/>
      <c r="C3798" s="55"/>
    </row>
    <row r="3799" spans="2:3" x14ac:dyDescent="0.25">
      <c r="B3799" s="55"/>
      <c r="C3799" s="55"/>
    </row>
    <row r="3800" spans="2:3" x14ac:dyDescent="0.25">
      <c r="B3800" s="55"/>
      <c r="C3800" s="55"/>
    </row>
    <row r="3801" spans="2:3" x14ac:dyDescent="0.25">
      <c r="B3801" s="55"/>
      <c r="C3801" s="55"/>
    </row>
    <row r="3802" spans="2:3" x14ac:dyDescent="0.25">
      <c r="B3802" s="55"/>
      <c r="C3802" s="55"/>
    </row>
    <row r="3803" spans="2:3" x14ac:dyDescent="0.25">
      <c r="B3803" s="55"/>
      <c r="C3803" s="55"/>
    </row>
    <row r="3804" spans="2:3" x14ac:dyDescent="0.25">
      <c r="B3804" s="55"/>
      <c r="C3804" s="55"/>
    </row>
    <row r="3805" spans="2:3" x14ac:dyDescent="0.25">
      <c r="B3805" s="55"/>
      <c r="C3805" s="55"/>
    </row>
    <row r="3806" spans="2:3" x14ac:dyDescent="0.25">
      <c r="B3806" s="55"/>
      <c r="C3806" s="55"/>
    </row>
    <row r="3807" spans="2:3" x14ac:dyDescent="0.25">
      <c r="B3807" s="55"/>
      <c r="C3807" s="55"/>
    </row>
    <row r="3808" spans="2:3" x14ac:dyDescent="0.25">
      <c r="B3808" s="55"/>
      <c r="C3808" s="55"/>
    </row>
    <row r="3809" spans="2:3" x14ac:dyDescent="0.25">
      <c r="B3809" s="55"/>
      <c r="C3809" s="55"/>
    </row>
    <row r="3810" spans="2:3" x14ac:dyDescent="0.25">
      <c r="B3810" s="55"/>
      <c r="C3810" s="55"/>
    </row>
    <row r="3811" spans="2:3" x14ac:dyDescent="0.25">
      <c r="B3811" s="55"/>
      <c r="C3811" s="55"/>
    </row>
    <row r="3812" spans="2:3" x14ac:dyDescent="0.25">
      <c r="B3812" s="55"/>
      <c r="C3812" s="55"/>
    </row>
    <row r="3813" spans="2:3" x14ac:dyDescent="0.25">
      <c r="B3813" s="55"/>
      <c r="C3813" s="55"/>
    </row>
    <row r="3814" spans="2:3" x14ac:dyDescent="0.25">
      <c r="B3814" s="55"/>
      <c r="C3814" s="55"/>
    </row>
    <row r="3815" spans="2:3" x14ac:dyDescent="0.25">
      <c r="B3815" s="55"/>
      <c r="C3815" s="55"/>
    </row>
    <row r="3816" spans="2:3" x14ac:dyDescent="0.25">
      <c r="B3816" s="55"/>
      <c r="C3816" s="55"/>
    </row>
    <row r="3817" spans="2:3" x14ac:dyDescent="0.25">
      <c r="B3817" s="55"/>
      <c r="C3817" s="55"/>
    </row>
    <row r="3818" spans="2:3" x14ac:dyDescent="0.25">
      <c r="B3818" s="55"/>
      <c r="C3818" s="55"/>
    </row>
    <row r="3819" spans="2:3" x14ac:dyDescent="0.25">
      <c r="B3819" s="55"/>
      <c r="C3819" s="55"/>
    </row>
    <row r="3820" spans="2:3" x14ac:dyDescent="0.25">
      <c r="B3820" s="55"/>
      <c r="C3820" s="55"/>
    </row>
    <row r="3821" spans="2:3" x14ac:dyDescent="0.25">
      <c r="B3821" s="55"/>
      <c r="C3821" s="55"/>
    </row>
    <row r="3822" spans="2:3" x14ac:dyDescent="0.25">
      <c r="B3822" s="55"/>
      <c r="C3822" s="55"/>
    </row>
    <row r="3823" spans="2:3" x14ac:dyDescent="0.25">
      <c r="B3823" s="55"/>
      <c r="C3823" s="55"/>
    </row>
    <row r="3824" spans="2:3" x14ac:dyDescent="0.25">
      <c r="B3824" s="55"/>
      <c r="C3824" s="55"/>
    </row>
    <row r="3825" spans="2:3" x14ac:dyDescent="0.25">
      <c r="B3825" s="55"/>
      <c r="C3825" s="55"/>
    </row>
    <row r="3826" spans="2:3" x14ac:dyDescent="0.25">
      <c r="B3826" s="55"/>
      <c r="C3826" s="55"/>
    </row>
    <row r="3827" spans="2:3" x14ac:dyDescent="0.25">
      <c r="B3827" s="55"/>
      <c r="C3827" s="55"/>
    </row>
    <row r="3828" spans="2:3" x14ac:dyDescent="0.25">
      <c r="B3828" s="55"/>
      <c r="C3828" s="55"/>
    </row>
    <row r="3829" spans="2:3" x14ac:dyDescent="0.25">
      <c r="B3829" s="55"/>
      <c r="C3829" s="55"/>
    </row>
    <row r="3830" spans="2:3" x14ac:dyDescent="0.25">
      <c r="B3830" s="55"/>
      <c r="C3830" s="55"/>
    </row>
    <row r="3831" spans="2:3" x14ac:dyDescent="0.25">
      <c r="B3831" s="55"/>
      <c r="C3831" s="55"/>
    </row>
    <row r="3832" spans="2:3" x14ac:dyDescent="0.25">
      <c r="B3832" s="55"/>
      <c r="C3832" s="55"/>
    </row>
    <row r="3833" spans="2:3" x14ac:dyDescent="0.25">
      <c r="B3833" s="55"/>
      <c r="C3833" s="55"/>
    </row>
    <row r="3834" spans="2:3" x14ac:dyDescent="0.25">
      <c r="B3834" s="55"/>
      <c r="C3834" s="55"/>
    </row>
    <row r="3835" spans="2:3" x14ac:dyDescent="0.25">
      <c r="B3835" s="55"/>
      <c r="C3835" s="55"/>
    </row>
    <row r="3836" spans="2:3" x14ac:dyDescent="0.25">
      <c r="B3836" s="55"/>
      <c r="C3836" s="55"/>
    </row>
    <row r="3837" spans="2:3" x14ac:dyDescent="0.25">
      <c r="B3837" s="55"/>
      <c r="C3837" s="55"/>
    </row>
    <row r="3838" spans="2:3" x14ac:dyDescent="0.25">
      <c r="B3838" s="55"/>
      <c r="C3838" s="55"/>
    </row>
    <row r="3839" spans="2:3" x14ac:dyDescent="0.25">
      <c r="B3839" s="55"/>
      <c r="C3839" s="55"/>
    </row>
    <row r="3840" spans="2:3" x14ac:dyDescent="0.25">
      <c r="B3840" s="55"/>
      <c r="C3840" s="55"/>
    </row>
    <row r="3841" spans="2:3" x14ac:dyDescent="0.25">
      <c r="B3841" s="55"/>
      <c r="C3841" s="55"/>
    </row>
    <row r="3842" spans="2:3" x14ac:dyDescent="0.25">
      <c r="B3842" s="55"/>
      <c r="C3842" s="55"/>
    </row>
    <row r="3843" spans="2:3" x14ac:dyDescent="0.25">
      <c r="B3843" s="55"/>
      <c r="C3843" s="55"/>
    </row>
    <row r="3844" spans="2:3" x14ac:dyDescent="0.25">
      <c r="B3844" s="55"/>
      <c r="C3844" s="55"/>
    </row>
    <row r="3845" spans="2:3" x14ac:dyDescent="0.25">
      <c r="B3845" s="55"/>
      <c r="C3845" s="55"/>
    </row>
    <row r="3846" spans="2:3" x14ac:dyDescent="0.25">
      <c r="B3846" s="55"/>
      <c r="C3846" s="55"/>
    </row>
    <row r="3847" spans="2:3" x14ac:dyDescent="0.25">
      <c r="B3847" s="55"/>
      <c r="C3847" s="55"/>
    </row>
    <row r="3848" spans="2:3" x14ac:dyDescent="0.25">
      <c r="B3848" s="55"/>
      <c r="C3848" s="55"/>
    </row>
    <row r="3849" spans="2:3" x14ac:dyDescent="0.25">
      <c r="B3849" s="55"/>
      <c r="C3849" s="55"/>
    </row>
    <row r="3850" spans="2:3" x14ac:dyDescent="0.25">
      <c r="B3850" s="55"/>
      <c r="C3850" s="55"/>
    </row>
    <row r="3851" spans="2:3" x14ac:dyDescent="0.25">
      <c r="B3851" s="55"/>
      <c r="C3851" s="55"/>
    </row>
    <row r="3852" spans="2:3" x14ac:dyDescent="0.25">
      <c r="B3852" s="55"/>
      <c r="C3852" s="55"/>
    </row>
    <row r="3853" spans="2:3" x14ac:dyDescent="0.25">
      <c r="B3853" s="55"/>
      <c r="C3853" s="55"/>
    </row>
    <row r="3854" spans="2:3" x14ac:dyDescent="0.25">
      <c r="B3854" s="55"/>
      <c r="C3854" s="55"/>
    </row>
    <row r="3855" spans="2:3" x14ac:dyDescent="0.25">
      <c r="B3855" s="55"/>
      <c r="C3855" s="55"/>
    </row>
    <row r="3856" spans="2:3" x14ac:dyDescent="0.25">
      <c r="B3856" s="55"/>
      <c r="C3856" s="55"/>
    </row>
    <row r="3857" spans="2:3" x14ac:dyDescent="0.25">
      <c r="B3857" s="55"/>
      <c r="C3857" s="55"/>
    </row>
    <row r="3858" spans="2:3" x14ac:dyDescent="0.25">
      <c r="B3858" s="55"/>
      <c r="C3858" s="55"/>
    </row>
    <row r="3859" spans="2:3" x14ac:dyDescent="0.25">
      <c r="B3859" s="55"/>
      <c r="C3859" s="55"/>
    </row>
    <row r="3860" spans="2:3" x14ac:dyDescent="0.25">
      <c r="B3860" s="55"/>
      <c r="C3860" s="55"/>
    </row>
    <row r="3861" spans="2:3" x14ac:dyDescent="0.25">
      <c r="B3861" s="55"/>
      <c r="C3861" s="55"/>
    </row>
    <row r="3862" spans="2:3" x14ac:dyDescent="0.25">
      <c r="B3862" s="55"/>
      <c r="C3862" s="55"/>
    </row>
    <row r="3863" spans="2:3" x14ac:dyDescent="0.25">
      <c r="B3863" s="55"/>
      <c r="C3863" s="55"/>
    </row>
    <row r="3864" spans="2:3" x14ac:dyDescent="0.25">
      <c r="B3864" s="55"/>
      <c r="C3864" s="55"/>
    </row>
    <row r="3865" spans="2:3" x14ac:dyDescent="0.25">
      <c r="B3865" s="55"/>
      <c r="C3865" s="55"/>
    </row>
    <row r="3866" spans="2:3" x14ac:dyDescent="0.25">
      <c r="B3866" s="55"/>
      <c r="C3866" s="55"/>
    </row>
    <row r="3867" spans="2:3" x14ac:dyDescent="0.25">
      <c r="B3867" s="55"/>
      <c r="C3867" s="55"/>
    </row>
    <row r="3868" spans="2:3" x14ac:dyDescent="0.25">
      <c r="B3868" s="55"/>
      <c r="C3868" s="55"/>
    </row>
    <row r="3869" spans="2:3" x14ac:dyDescent="0.25">
      <c r="B3869" s="55"/>
      <c r="C3869" s="55"/>
    </row>
    <row r="3870" spans="2:3" x14ac:dyDescent="0.25">
      <c r="B3870" s="55"/>
      <c r="C3870" s="55"/>
    </row>
    <row r="3871" spans="2:3" x14ac:dyDescent="0.25">
      <c r="B3871" s="55"/>
      <c r="C3871" s="55"/>
    </row>
    <row r="3872" spans="2:3" x14ac:dyDescent="0.25">
      <c r="B3872" s="55"/>
      <c r="C3872" s="55"/>
    </row>
    <row r="3873" spans="2:3" x14ac:dyDescent="0.25">
      <c r="B3873" s="55"/>
      <c r="C3873" s="55"/>
    </row>
    <row r="3874" spans="2:3" x14ac:dyDescent="0.25">
      <c r="B3874" s="55"/>
      <c r="C3874" s="55"/>
    </row>
    <row r="3875" spans="2:3" x14ac:dyDescent="0.25">
      <c r="B3875" s="55"/>
      <c r="C3875" s="55"/>
    </row>
    <row r="3876" spans="2:3" x14ac:dyDescent="0.25">
      <c r="B3876" s="55"/>
      <c r="C3876" s="55"/>
    </row>
    <row r="3877" spans="2:3" x14ac:dyDescent="0.25">
      <c r="B3877" s="55"/>
      <c r="C3877" s="55"/>
    </row>
    <row r="3878" spans="2:3" x14ac:dyDescent="0.25">
      <c r="B3878" s="55"/>
      <c r="C3878" s="55"/>
    </row>
    <row r="3879" spans="2:3" x14ac:dyDescent="0.25">
      <c r="B3879" s="55"/>
      <c r="C3879" s="55"/>
    </row>
    <row r="3880" spans="2:3" x14ac:dyDescent="0.25">
      <c r="B3880" s="55"/>
      <c r="C3880" s="55"/>
    </row>
    <row r="3881" spans="2:3" x14ac:dyDescent="0.25">
      <c r="B3881" s="55"/>
      <c r="C3881" s="55"/>
    </row>
    <row r="3882" spans="2:3" x14ac:dyDescent="0.25">
      <c r="B3882" s="55"/>
      <c r="C3882" s="55"/>
    </row>
    <row r="3883" spans="2:3" x14ac:dyDescent="0.25">
      <c r="B3883" s="55"/>
      <c r="C3883" s="55"/>
    </row>
    <row r="3884" spans="2:3" x14ac:dyDescent="0.25">
      <c r="B3884" s="55"/>
      <c r="C3884" s="55"/>
    </row>
    <row r="3885" spans="2:3" x14ac:dyDescent="0.25">
      <c r="B3885" s="55"/>
      <c r="C3885" s="55"/>
    </row>
    <row r="3886" spans="2:3" x14ac:dyDescent="0.25">
      <c r="B3886" s="55"/>
      <c r="C3886" s="55"/>
    </row>
    <row r="3887" spans="2:3" x14ac:dyDescent="0.25">
      <c r="B3887" s="55"/>
      <c r="C3887" s="55"/>
    </row>
    <row r="3888" spans="2:3" x14ac:dyDescent="0.25">
      <c r="B3888" s="55"/>
      <c r="C3888" s="55"/>
    </row>
    <row r="3889" spans="2:3" x14ac:dyDescent="0.25">
      <c r="B3889" s="55"/>
      <c r="C3889" s="55"/>
    </row>
    <row r="3890" spans="2:3" x14ac:dyDescent="0.25">
      <c r="B3890" s="55"/>
      <c r="C3890" s="55"/>
    </row>
    <row r="3891" spans="2:3" x14ac:dyDescent="0.25">
      <c r="B3891" s="55"/>
      <c r="C3891" s="55"/>
    </row>
    <row r="3892" spans="2:3" x14ac:dyDescent="0.25">
      <c r="B3892" s="55"/>
      <c r="C3892" s="55"/>
    </row>
    <row r="3893" spans="2:3" x14ac:dyDescent="0.25">
      <c r="B3893" s="55"/>
      <c r="C3893" s="55"/>
    </row>
    <row r="3894" spans="2:3" x14ac:dyDescent="0.25">
      <c r="B3894" s="55"/>
      <c r="C3894" s="55"/>
    </row>
    <row r="3895" spans="2:3" x14ac:dyDescent="0.25">
      <c r="B3895" s="55"/>
      <c r="C3895" s="55"/>
    </row>
    <row r="3896" spans="2:3" x14ac:dyDescent="0.25">
      <c r="B3896" s="55"/>
      <c r="C3896" s="55"/>
    </row>
    <row r="3897" spans="2:3" x14ac:dyDescent="0.25">
      <c r="B3897" s="55"/>
      <c r="C3897" s="55"/>
    </row>
    <row r="3898" spans="2:3" x14ac:dyDescent="0.25">
      <c r="B3898" s="55"/>
      <c r="C3898" s="55"/>
    </row>
    <row r="3899" spans="2:3" x14ac:dyDescent="0.25">
      <c r="B3899" s="55"/>
      <c r="C3899" s="55"/>
    </row>
    <row r="3900" spans="2:3" x14ac:dyDescent="0.25">
      <c r="B3900" s="55"/>
      <c r="C3900" s="55"/>
    </row>
    <row r="3901" spans="2:3" x14ac:dyDescent="0.25">
      <c r="B3901" s="55"/>
      <c r="C3901" s="55"/>
    </row>
    <row r="3902" spans="2:3" x14ac:dyDescent="0.25">
      <c r="B3902" s="55"/>
      <c r="C3902" s="55"/>
    </row>
    <row r="3903" spans="2:3" x14ac:dyDescent="0.25">
      <c r="B3903" s="55"/>
      <c r="C3903" s="55"/>
    </row>
    <row r="3904" spans="2:3" x14ac:dyDescent="0.25">
      <c r="B3904" s="55"/>
      <c r="C3904" s="55"/>
    </row>
    <row r="3905" spans="2:3" x14ac:dyDescent="0.25">
      <c r="B3905" s="55"/>
      <c r="C3905" s="55"/>
    </row>
    <row r="3906" spans="2:3" x14ac:dyDescent="0.25">
      <c r="B3906" s="55"/>
      <c r="C3906" s="55"/>
    </row>
    <row r="3907" spans="2:3" x14ac:dyDescent="0.25">
      <c r="B3907" s="55"/>
      <c r="C3907" s="55"/>
    </row>
    <row r="3908" spans="2:3" x14ac:dyDescent="0.25">
      <c r="B3908" s="55"/>
      <c r="C3908" s="55"/>
    </row>
    <row r="3909" spans="2:3" x14ac:dyDescent="0.25">
      <c r="B3909" s="55"/>
      <c r="C3909" s="55"/>
    </row>
    <row r="3910" spans="2:3" x14ac:dyDescent="0.25">
      <c r="B3910" s="55"/>
      <c r="C3910" s="55"/>
    </row>
    <row r="3911" spans="2:3" x14ac:dyDescent="0.25">
      <c r="B3911" s="55"/>
      <c r="C3911" s="55"/>
    </row>
    <row r="3912" spans="2:3" x14ac:dyDescent="0.25">
      <c r="B3912" s="55"/>
      <c r="C3912" s="55"/>
    </row>
    <row r="3913" spans="2:3" x14ac:dyDescent="0.25">
      <c r="B3913" s="55"/>
      <c r="C3913" s="55"/>
    </row>
    <row r="3914" spans="2:3" x14ac:dyDescent="0.25">
      <c r="B3914" s="55"/>
      <c r="C3914" s="55"/>
    </row>
    <row r="3915" spans="2:3" x14ac:dyDescent="0.25">
      <c r="B3915" s="55"/>
      <c r="C3915" s="55"/>
    </row>
    <row r="3916" spans="2:3" x14ac:dyDescent="0.25">
      <c r="B3916" s="55"/>
      <c r="C3916" s="55"/>
    </row>
    <row r="3917" spans="2:3" x14ac:dyDescent="0.25">
      <c r="B3917" s="55"/>
      <c r="C3917" s="55"/>
    </row>
    <row r="3918" spans="2:3" x14ac:dyDescent="0.25">
      <c r="B3918" s="55"/>
      <c r="C3918" s="55"/>
    </row>
    <row r="3919" spans="2:3" x14ac:dyDescent="0.25">
      <c r="B3919" s="55"/>
      <c r="C3919" s="55"/>
    </row>
    <row r="3920" spans="2:3" x14ac:dyDescent="0.25">
      <c r="B3920" s="55"/>
      <c r="C3920" s="55"/>
    </row>
    <row r="3921" spans="2:3" x14ac:dyDescent="0.25">
      <c r="B3921" s="55"/>
      <c r="C3921" s="55"/>
    </row>
    <row r="3922" spans="2:3" x14ac:dyDescent="0.25">
      <c r="B3922" s="55"/>
      <c r="C3922" s="55"/>
    </row>
    <row r="3923" spans="2:3" x14ac:dyDescent="0.25">
      <c r="B3923" s="55"/>
      <c r="C3923" s="55"/>
    </row>
    <row r="3924" spans="2:3" x14ac:dyDescent="0.25">
      <c r="B3924" s="55"/>
      <c r="C3924" s="55"/>
    </row>
    <row r="3925" spans="2:3" x14ac:dyDescent="0.25">
      <c r="B3925" s="55"/>
      <c r="C3925" s="55"/>
    </row>
    <row r="3926" spans="2:3" x14ac:dyDescent="0.25">
      <c r="B3926" s="55"/>
      <c r="C3926" s="55"/>
    </row>
    <row r="3927" spans="2:3" x14ac:dyDescent="0.25">
      <c r="B3927" s="55"/>
      <c r="C3927" s="55"/>
    </row>
    <row r="3928" spans="2:3" x14ac:dyDescent="0.25">
      <c r="B3928" s="55"/>
      <c r="C3928" s="55"/>
    </row>
    <row r="3929" spans="2:3" x14ac:dyDescent="0.25">
      <c r="B3929" s="55"/>
      <c r="C3929" s="55"/>
    </row>
    <row r="3930" spans="2:3" x14ac:dyDescent="0.25">
      <c r="B3930" s="55"/>
      <c r="C3930" s="55"/>
    </row>
    <row r="3931" spans="2:3" x14ac:dyDescent="0.25">
      <c r="B3931" s="55"/>
      <c r="C3931" s="55"/>
    </row>
    <row r="3932" spans="2:3" x14ac:dyDescent="0.25">
      <c r="B3932" s="55"/>
      <c r="C3932" s="55"/>
    </row>
    <row r="3933" spans="2:3" x14ac:dyDescent="0.25">
      <c r="B3933" s="55"/>
      <c r="C3933" s="55"/>
    </row>
    <row r="3934" spans="2:3" x14ac:dyDescent="0.25">
      <c r="B3934" s="55"/>
      <c r="C3934" s="55"/>
    </row>
    <row r="3935" spans="2:3" x14ac:dyDescent="0.25">
      <c r="B3935" s="55"/>
      <c r="C3935" s="55"/>
    </row>
    <row r="3936" spans="2:3" x14ac:dyDescent="0.25">
      <c r="B3936" s="55"/>
      <c r="C3936" s="55"/>
    </row>
    <row r="3937" spans="2:3" x14ac:dyDescent="0.25">
      <c r="B3937" s="55"/>
      <c r="C3937" s="55"/>
    </row>
    <row r="3938" spans="2:3" x14ac:dyDescent="0.25">
      <c r="B3938" s="55"/>
      <c r="C3938" s="55"/>
    </row>
    <row r="3939" spans="2:3" x14ac:dyDescent="0.25">
      <c r="B3939" s="55"/>
      <c r="C3939" s="55"/>
    </row>
    <row r="3940" spans="2:3" x14ac:dyDescent="0.25">
      <c r="B3940" s="55"/>
      <c r="C3940" s="55"/>
    </row>
    <row r="3941" spans="2:3" x14ac:dyDescent="0.25">
      <c r="B3941" s="55"/>
      <c r="C3941" s="55"/>
    </row>
    <row r="3942" spans="2:3" x14ac:dyDescent="0.25">
      <c r="B3942" s="55"/>
      <c r="C3942" s="55"/>
    </row>
    <row r="3943" spans="2:3" x14ac:dyDescent="0.25">
      <c r="B3943" s="55"/>
      <c r="C3943" s="55"/>
    </row>
    <row r="3944" spans="2:3" x14ac:dyDescent="0.25">
      <c r="B3944" s="55"/>
      <c r="C3944" s="55"/>
    </row>
    <row r="3945" spans="2:3" x14ac:dyDescent="0.25">
      <c r="B3945" s="55"/>
      <c r="C3945" s="55"/>
    </row>
    <row r="3946" spans="2:3" x14ac:dyDescent="0.25">
      <c r="B3946" s="55"/>
      <c r="C3946" s="55"/>
    </row>
    <row r="3947" spans="2:3" x14ac:dyDescent="0.25">
      <c r="B3947" s="55"/>
      <c r="C3947" s="55"/>
    </row>
    <row r="3948" spans="2:3" x14ac:dyDescent="0.25">
      <c r="B3948" s="55"/>
      <c r="C3948" s="55"/>
    </row>
    <row r="3949" spans="2:3" x14ac:dyDescent="0.25">
      <c r="B3949" s="55"/>
      <c r="C3949" s="55"/>
    </row>
    <row r="3950" spans="2:3" x14ac:dyDescent="0.25">
      <c r="B3950" s="55"/>
      <c r="C3950" s="55"/>
    </row>
    <row r="3951" spans="2:3" x14ac:dyDescent="0.25">
      <c r="B3951" s="55"/>
      <c r="C3951" s="55"/>
    </row>
    <row r="3952" spans="2:3" x14ac:dyDescent="0.25">
      <c r="B3952" s="55"/>
      <c r="C3952" s="55"/>
    </row>
    <row r="3953" spans="2:3" x14ac:dyDescent="0.25">
      <c r="B3953" s="55"/>
      <c r="C3953" s="55"/>
    </row>
    <row r="3954" spans="2:3" x14ac:dyDescent="0.25">
      <c r="B3954" s="55"/>
      <c r="C3954" s="55"/>
    </row>
    <row r="3955" spans="2:3" x14ac:dyDescent="0.25">
      <c r="B3955" s="55"/>
      <c r="C3955" s="55"/>
    </row>
    <row r="3956" spans="2:3" x14ac:dyDescent="0.25">
      <c r="B3956" s="55"/>
      <c r="C3956" s="55"/>
    </row>
    <row r="3957" spans="2:3" x14ac:dyDescent="0.25">
      <c r="B3957" s="55"/>
      <c r="C3957" s="55"/>
    </row>
    <row r="3958" spans="2:3" x14ac:dyDescent="0.25">
      <c r="B3958" s="55"/>
      <c r="C3958" s="55"/>
    </row>
    <row r="3959" spans="2:3" x14ac:dyDescent="0.25">
      <c r="B3959" s="55"/>
      <c r="C3959" s="55"/>
    </row>
    <row r="3960" spans="2:3" x14ac:dyDescent="0.25">
      <c r="B3960" s="55"/>
      <c r="C3960" s="55"/>
    </row>
    <row r="3961" spans="2:3" x14ac:dyDescent="0.25">
      <c r="B3961" s="55"/>
      <c r="C3961" s="55"/>
    </row>
    <row r="3962" spans="2:3" x14ac:dyDescent="0.25">
      <c r="B3962" s="55"/>
      <c r="C3962" s="55"/>
    </row>
    <row r="3963" spans="2:3" x14ac:dyDescent="0.25">
      <c r="B3963" s="55"/>
      <c r="C3963" s="55"/>
    </row>
    <row r="3964" spans="2:3" x14ac:dyDescent="0.25">
      <c r="B3964" s="55"/>
      <c r="C3964" s="55"/>
    </row>
    <row r="3965" spans="2:3" x14ac:dyDescent="0.25">
      <c r="B3965" s="55"/>
      <c r="C3965" s="55"/>
    </row>
    <row r="3966" spans="2:3" x14ac:dyDescent="0.25">
      <c r="B3966" s="55"/>
      <c r="C3966" s="55"/>
    </row>
    <row r="3967" spans="2:3" x14ac:dyDescent="0.25">
      <c r="B3967" s="55"/>
      <c r="C3967" s="55"/>
    </row>
    <row r="3968" spans="2:3" x14ac:dyDescent="0.25">
      <c r="B3968" s="55"/>
      <c r="C3968" s="55"/>
    </row>
    <row r="3969" spans="2:3" x14ac:dyDescent="0.25">
      <c r="B3969" s="55"/>
      <c r="C3969" s="55"/>
    </row>
    <row r="3970" spans="2:3" x14ac:dyDescent="0.25">
      <c r="B3970" s="55"/>
      <c r="C3970" s="55"/>
    </row>
    <row r="3971" spans="2:3" x14ac:dyDescent="0.25">
      <c r="B3971" s="55"/>
      <c r="C3971" s="55"/>
    </row>
    <row r="3972" spans="2:3" x14ac:dyDescent="0.25">
      <c r="B3972" s="55"/>
      <c r="C3972" s="55"/>
    </row>
    <row r="3973" spans="2:3" x14ac:dyDescent="0.25">
      <c r="B3973" s="55"/>
      <c r="C3973" s="55"/>
    </row>
    <row r="3974" spans="2:3" x14ac:dyDescent="0.25">
      <c r="B3974" s="55"/>
      <c r="C3974" s="55"/>
    </row>
    <row r="3975" spans="2:3" x14ac:dyDescent="0.25">
      <c r="B3975" s="55"/>
      <c r="C3975" s="55"/>
    </row>
    <row r="3976" spans="2:3" x14ac:dyDescent="0.25">
      <c r="B3976" s="55"/>
      <c r="C3976" s="55"/>
    </row>
    <row r="3977" spans="2:3" x14ac:dyDescent="0.25">
      <c r="B3977" s="55"/>
      <c r="C3977" s="55"/>
    </row>
    <row r="3978" spans="2:3" x14ac:dyDescent="0.25">
      <c r="B3978" s="55"/>
      <c r="C3978" s="55"/>
    </row>
    <row r="3979" spans="2:3" x14ac:dyDescent="0.25">
      <c r="B3979" s="55"/>
      <c r="C3979" s="55"/>
    </row>
    <row r="3980" spans="2:3" x14ac:dyDescent="0.25">
      <c r="B3980" s="55"/>
      <c r="C3980" s="55"/>
    </row>
    <row r="3981" spans="2:3" x14ac:dyDescent="0.25">
      <c r="B3981" s="55"/>
      <c r="C3981" s="55"/>
    </row>
    <row r="3982" spans="2:3" x14ac:dyDescent="0.25">
      <c r="B3982" s="55"/>
      <c r="C3982" s="55"/>
    </row>
    <row r="3983" spans="2:3" x14ac:dyDescent="0.25">
      <c r="B3983" s="55"/>
      <c r="C3983" s="55"/>
    </row>
    <row r="3984" spans="2:3" x14ac:dyDescent="0.25">
      <c r="B3984" s="55"/>
      <c r="C3984" s="55"/>
    </row>
    <row r="3985" spans="2:3" x14ac:dyDescent="0.25">
      <c r="B3985" s="55"/>
      <c r="C3985" s="55"/>
    </row>
    <row r="3986" spans="2:3" x14ac:dyDescent="0.25">
      <c r="B3986" s="55"/>
      <c r="C3986" s="55"/>
    </row>
    <row r="3987" spans="2:3" x14ac:dyDescent="0.25">
      <c r="B3987" s="55"/>
      <c r="C3987" s="55"/>
    </row>
    <row r="3988" spans="2:3" x14ac:dyDescent="0.25">
      <c r="B3988" s="55"/>
      <c r="C3988" s="55"/>
    </row>
    <row r="3989" spans="2:3" x14ac:dyDescent="0.25">
      <c r="B3989" s="55"/>
      <c r="C3989" s="55"/>
    </row>
    <row r="3990" spans="2:3" x14ac:dyDescent="0.25">
      <c r="B3990" s="55"/>
      <c r="C3990" s="55"/>
    </row>
    <row r="3991" spans="2:3" x14ac:dyDescent="0.25">
      <c r="B3991" s="55"/>
      <c r="C3991" s="55"/>
    </row>
    <row r="3992" spans="2:3" x14ac:dyDescent="0.25">
      <c r="B3992" s="55"/>
      <c r="C3992" s="55"/>
    </row>
    <row r="3993" spans="2:3" x14ac:dyDescent="0.25">
      <c r="B3993" s="55"/>
      <c r="C3993" s="55"/>
    </row>
    <row r="3994" spans="2:3" x14ac:dyDescent="0.25">
      <c r="B3994" s="55"/>
      <c r="C3994" s="55"/>
    </row>
    <row r="3995" spans="2:3" x14ac:dyDescent="0.25">
      <c r="B3995" s="55"/>
      <c r="C3995" s="55"/>
    </row>
    <row r="3996" spans="2:3" x14ac:dyDescent="0.25">
      <c r="B3996" s="55"/>
      <c r="C3996" s="55"/>
    </row>
    <row r="3997" spans="2:3" x14ac:dyDescent="0.25">
      <c r="B3997" s="55"/>
      <c r="C3997" s="55"/>
    </row>
    <row r="3998" spans="2:3" x14ac:dyDescent="0.25">
      <c r="B3998" s="55"/>
      <c r="C3998" s="55"/>
    </row>
    <row r="3999" spans="2:3" x14ac:dyDescent="0.25">
      <c r="B3999" s="55"/>
      <c r="C3999" s="55"/>
    </row>
    <row r="4000" spans="2:3" x14ac:dyDescent="0.25">
      <c r="B4000" s="55"/>
      <c r="C4000" s="55"/>
    </row>
    <row r="4001" spans="2:3" x14ac:dyDescent="0.25">
      <c r="B4001" s="55"/>
      <c r="C4001" s="55"/>
    </row>
    <row r="4002" spans="2:3" x14ac:dyDescent="0.25">
      <c r="B4002" s="55"/>
      <c r="C4002" s="55"/>
    </row>
    <row r="4003" spans="2:3" x14ac:dyDescent="0.25">
      <c r="B4003" s="55"/>
      <c r="C4003" s="55"/>
    </row>
    <row r="4004" spans="2:3" x14ac:dyDescent="0.25">
      <c r="B4004" s="55"/>
      <c r="C4004" s="55"/>
    </row>
    <row r="4005" spans="2:3" x14ac:dyDescent="0.25">
      <c r="B4005" s="55"/>
      <c r="C4005" s="55"/>
    </row>
    <row r="4006" spans="2:3" x14ac:dyDescent="0.25">
      <c r="B4006" s="55"/>
      <c r="C4006" s="55"/>
    </row>
    <row r="4007" spans="2:3" x14ac:dyDescent="0.25">
      <c r="B4007" s="55"/>
      <c r="C4007" s="55"/>
    </row>
    <row r="4008" spans="2:3" x14ac:dyDescent="0.25">
      <c r="B4008" s="55"/>
      <c r="C4008" s="55"/>
    </row>
    <row r="4009" spans="2:3" x14ac:dyDescent="0.25">
      <c r="B4009" s="55"/>
      <c r="C4009" s="55"/>
    </row>
    <row r="4010" spans="2:3" x14ac:dyDescent="0.25">
      <c r="B4010" s="55"/>
      <c r="C4010" s="55"/>
    </row>
    <row r="4011" spans="2:3" x14ac:dyDescent="0.25">
      <c r="B4011" s="55"/>
      <c r="C4011" s="55"/>
    </row>
    <row r="4012" spans="2:3" x14ac:dyDescent="0.25">
      <c r="B4012" s="55"/>
      <c r="C4012" s="55"/>
    </row>
    <row r="4013" spans="2:3" x14ac:dyDescent="0.25">
      <c r="B4013" s="55"/>
      <c r="C4013" s="55"/>
    </row>
    <row r="4014" spans="2:3" x14ac:dyDescent="0.25">
      <c r="B4014" s="55"/>
      <c r="C4014" s="55"/>
    </row>
    <row r="4015" spans="2:3" x14ac:dyDescent="0.25">
      <c r="B4015" s="55"/>
      <c r="C4015" s="55"/>
    </row>
    <row r="4016" spans="2:3" x14ac:dyDescent="0.25">
      <c r="B4016" s="55"/>
      <c r="C4016" s="55"/>
    </row>
    <row r="4017" spans="2:3" x14ac:dyDescent="0.25">
      <c r="B4017" s="55"/>
      <c r="C4017" s="55"/>
    </row>
    <row r="4018" spans="2:3" x14ac:dyDescent="0.25">
      <c r="B4018" s="55"/>
      <c r="C4018" s="55"/>
    </row>
    <row r="4019" spans="2:3" x14ac:dyDescent="0.25">
      <c r="B4019" s="55"/>
      <c r="C4019" s="55"/>
    </row>
    <row r="4020" spans="2:3" x14ac:dyDescent="0.25">
      <c r="B4020" s="55"/>
      <c r="C4020" s="55"/>
    </row>
    <row r="4021" spans="2:3" x14ac:dyDescent="0.25">
      <c r="B4021" s="55"/>
      <c r="C4021" s="55"/>
    </row>
    <row r="4022" spans="2:3" x14ac:dyDescent="0.25">
      <c r="B4022" s="55"/>
      <c r="C4022" s="55"/>
    </row>
    <row r="4023" spans="2:3" x14ac:dyDescent="0.25">
      <c r="B4023" s="55"/>
      <c r="C4023" s="55"/>
    </row>
    <row r="4024" spans="2:3" x14ac:dyDescent="0.25">
      <c r="B4024" s="55"/>
      <c r="C4024" s="55"/>
    </row>
    <row r="4025" spans="2:3" x14ac:dyDescent="0.25">
      <c r="B4025" s="55"/>
      <c r="C4025" s="55"/>
    </row>
    <row r="4026" spans="2:3" x14ac:dyDescent="0.25">
      <c r="B4026" s="55"/>
      <c r="C4026" s="55"/>
    </row>
    <row r="4027" spans="2:3" x14ac:dyDescent="0.25">
      <c r="B4027" s="55"/>
      <c r="C4027" s="55"/>
    </row>
    <row r="4028" spans="2:3" x14ac:dyDescent="0.25">
      <c r="B4028" s="55"/>
      <c r="C4028" s="55"/>
    </row>
    <row r="4029" spans="2:3" x14ac:dyDescent="0.25">
      <c r="B4029" s="55"/>
      <c r="C4029" s="55"/>
    </row>
    <row r="4030" spans="2:3" x14ac:dyDescent="0.25">
      <c r="B4030" s="55"/>
      <c r="C4030" s="55"/>
    </row>
    <row r="4031" spans="2:3" x14ac:dyDescent="0.25">
      <c r="B4031" s="55"/>
      <c r="C4031" s="55"/>
    </row>
    <row r="4032" spans="2:3" x14ac:dyDescent="0.25">
      <c r="B4032" s="55"/>
      <c r="C4032" s="55"/>
    </row>
    <row r="4033" spans="2:3" x14ac:dyDescent="0.25">
      <c r="B4033" s="55"/>
      <c r="C4033" s="55"/>
    </row>
    <row r="4034" spans="2:3" x14ac:dyDescent="0.25">
      <c r="B4034" s="55"/>
      <c r="C4034" s="55"/>
    </row>
    <row r="4035" spans="2:3" x14ac:dyDescent="0.25">
      <c r="B4035" s="55"/>
      <c r="C4035" s="55"/>
    </row>
    <row r="4036" spans="2:3" x14ac:dyDescent="0.25">
      <c r="B4036" s="55"/>
      <c r="C4036" s="55"/>
    </row>
    <row r="4037" spans="2:3" x14ac:dyDescent="0.25">
      <c r="B4037" s="55"/>
      <c r="C4037" s="55"/>
    </row>
    <row r="4038" spans="2:3" x14ac:dyDescent="0.25">
      <c r="B4038" s="55"/>
      <c r="C4038" s="55"/>
    </row>
    <row r="4039" spans="2:3" x14ac:dyDescent="0.25">
      <c r="B4039" s="55"/>
      <c r="C4039" s="55"/>
    </row>
    <row r="4040" spans="2:3" x14ac:dyDescent="0.25">
      <c r="B4040" s="55"/>
      <c r="C4040" s="55"/>
    </row>
    <row r="4041" spans="2:3" x14ac:dyDescent="0.25">
      <c r="B4041" s="55"/>
      <c r="C4041" s="55"/>
    </row>
    <row r="4042" spans="2:3" x14ac:dyDescent="0.25">
      <c r="B4042" s="55"/>
      <c r="C4042" s="55"/>
    </row>
    <row r="4043" spans="2:3" x14ac:dyDescent="0.25">
      <c r="B4043" s="55"/>
      <c r="C4043" s="55"/>
    </row>
    <row r="4044" spans="2:3" x14ac:dyDescent="0.25">
      <c r="B4044" s="55"/>
      <c r="C4044" s="55"/>
    </row>
    <row r="4045" spans="2:3" x14ac:dyDescent="0.25">
      <c r="B4045" s="55"/>
      <c r="C4045" s="55"/>
    </row>
    <row r="4046" spans="2:3" x14ac:dyDescent="0.25">
      <c r="B4046" s="55"/>
      <c r="C4046" s="55"/>
    </row>
    <row r="4047" spans="2:3" x14ac:dyDescent="0.25">
      <c r="B4047" s="55"/>
      <c r="C4047" s="55"/>
    </row>
    <row r="4048" spans="2:3" x14ac:dyDescent="0.25">
      <c r="B4048" s="55"/>
      <c r="C4048" s="55"/>
    </row>
    <row r="4049" spans="2:3" x14ac:dyDescent="0.25">
      <c r="B4049" s="55"/>
      <c r="C4049" s="55"/>
    </row>
    <row r="4050" spans="2:3" x14ac:dyDescent="0.25">
      <c r="B4050" s="55"/>
      <c r="C4050" s="55"/>
    </row>
    <row r="4051" spans="2:3" x14ac:dyDescent="0.25">
      <c r="B4051" s="55"/>
      <c r="C4051" s="55"/>
    </row>
    <row r="4052" spans="2:3" x14ac:dyDescent="0.25">
      <c r="B4052" s="55"/>
      <c r="C4052" s="55"/>
    </row>
    <row r="4053" spans="2:3" x14ac:dyDescent="0.25">
      <c r="B4053" s="55"/>
      <c r="C4053" s="55"/>
    </row>
    <row r="4054" spans="2:3" x14ac:dyDescent="0.25">
      <c r="B4054" s="55"/>
      <c r="C4054" s="55"/>
    </row>
    <row r="4055" spans="2:3" x14ac:dyDescent="0.25">
      <c r="B4055" s="55"/>
      <c r="C4055" s="55"/>
    </row>
    <row r="4056" spans="2:3" x14ac:dyDescent="0.25">
      <c r="B4056" s="55"/>
      <c r="C4056" s="55"/>
    </row>
    <row r="4057" spans="2:3" x14ac:dyDescent="0.25">
      <c r="B4057" s="55"/>
      <c r="C4057" s="55"/>
    </row>
    <row r="4058" spans="2:3" x14ac:dyDescent="0.25">
      <c r="B4058" s="55"/>
      <c r="C4058" s="55"/>
    </row>
    <row r="4059" spans="2:3" x14ac:dyDescent="0.25">
      <c r="B4059" s="55"/>
      <c r="C4059" s="55"/>
    </row>
    <row r="4060" spans="2:3" x14ac:dyDescent="0.25">
      <c r="B4060" s="55"/>
      <c r="C4060" s="55"/>
    </row>
    <row r="4061" spans="2:3" x14ac:dyDescent="0.25">
      <c r="B4061" s="55"/>
      <c r="C4061" s="55"/>
    </row>
    <row r="4062" spans="2:3" x14ac:dyDescent="0.25">
      <c r="B4062" s="55"/>
      <c r="C4062" s="55"/>
    </row>
    <row r="4063" spans="2:3" x14ac:dyDescent="0.25">
      <c r="B4063" s="55"/>
      <c r="C4063" s="55"/>
    </row>
    <row r="4064" spans="2:3" x14ac:dyDescent="0.25">
      <c r="B4064" s="55"/>
      <c r="C4064" s="55"/>
    </row>
    <row r="4065" spans="2:3" x14ac:dyDescent="0.25">
      <c r="B4065" s="55"/>
      <c r="C4065" s="55"/>
    </row>
    <row r="4066" spans="2:3" x14ac:dyDescent="0.25">
      <c r="B4066" s="55"/>
      <c r="C4066" s="55"/>
    </row>
    <row r="4067" spans="2:3" x14ac:dyDescent="0.25">
      <c r="B4067" s="55"/>
      <c r="C4067" s="55"/>
    </row>
    <row r="4068" spans="2:3" x14ac:dyDescent="0.25">
      <c r="B4068" s="55"/>
      <c r="C4068" s="55"/>
    </row>
    <row r="4069" spans="2:3" x14ac:dyDescent="0.25">
      <c r="B4069" s="55"/>
      <c r="C4069" s="55"/>
    </row>
    <row r="4070" spans="2:3" x14ac:dyDescent="0.25">
      <c r="B4070" s="55"/>
      <c r="C4070" s="55"/>
    </row>
    <row r="4071" spans="2:3" x14ac:dyDescent="0.25">
      <c r="B4071" s="55"/>
      <c r="C4071" s="55"/>
    </row>
    <row r="4072" spans="2:3" x14ac:dyDescent="0.25">
      <c r="B4072" s="55"/>
      <c r="C4072" s="55"/>
    </row>
    <row r="4073" spans="2:3" x14ac:dyDescent="0.25">
      <c r="B4073" s="55"/>
      <c r="C4073" s="55"/>
    </row>
    <row r="4074" spans="2:3" x14ac:dyDescent="0.25">
      <c r="B4074" s="55"/>
      <c r="C4074" s="55"/>
    </row>
    <row r="4075" spans="2:3" x14ac:dyDescent="0.25">
      <c r="B4075" s="55"/>
      <c r="C4075" s="55"/>
    </row>
    <row r="4076" spans="2:3" x14ac:dyDescent="0.25">
      <c r="B4076" s="55"/>
      <c r="C4076" s="55"/>
    </row>
    <row r="4077" spans="2:3" x14ac:dyDescent="0.25">
      <c r="B4077" s="55"/>
      <c r="C4077" s="55"/>
    </row>
    <row r="4078" spans="2:3" x14ac:dyDescent="0.25">
      <c r="B4078" s="55"/>
      <c r="C4078" s="55"/>
    </row>
    <row r="4079" spans="2:3" x14ac:dyDescent="0.25">
      <c r="B4079" s="55"/>
      <c r="C4079" s="55"/>
    </row>
    <row r="4080" spans="2:3" x14ac:dyDescent="0.25">
      <c r="B4080" s="55"/>
      <c r="C4080" s="55"/>
    </row>
    <row r="4081" spans="2:3" x14ac:dyDescent="0.25">
      <c r="B4081" s="55"/>
      <c r="C4081" s="55"/>
    </row>
    <row r="4082" spans="2:3" x14ac:dyDescent="0.25">
      <c r="B4082" s="55"/>
      <c r="C4082" s="55"/>
    </row>
    <row r="4083" spans="2:3" x14ac:dyDescent="0.25">
      <c r="B4083" s="55"/>
      <c r="C4083" s="55"/>
    </row>
    <row r="4084" spans="2:3" x14ac:dyDescent="0.25">
      <c r="B4084" s="55"/>
      <c r="C4084" s="55"/>
    </row>
    <row r="4085" spans="2:3" x14ac:dyDescent="0.25">
      <c r="B4085" s="55"/>
      <c r="C4085" s="55"/>
    </row>
    <row r="4086" spans="2:3" x14ac:dyDescent="0.25">
      <c r="B4086" s="55"/>
      <c r="C4086" s="55"/>
    </row>
    <row r="4087" spans="2:3" x14ac:dyDescent="0.25">
      <c r="B4087" s="55"/>
      <c r="C4087" s="55"/>
    </row>
    <row r="4088" spans="2:3" x14ac:dyDescent="0.25">
      <c r="B4088" s="55"/>
      <c r="C4088" s="55"/>
    </row>
    <row r="4089" spans="2:3" x14ac:dyDescent="0.25">
      <c r="B4089" s="55"/>
      <c r="C4089" s="55"/>
    </row>
    <row r="4090" spans="2:3" x14ac:dyDescent="0.25">
      <c r="B4090" s="55"/>
      <c r="C4090" s="55"/>
    </row>
    <row r="4091" spans="2:3" x14ac:dyDescent="0.25">
      <c r="B4091" s="55"/>
      <c r="C4091" s="55"/>
    </row>
    <row r="4092" spans="2:3" x14ac:dyDescent="0.25">
      <c r="B4092" s="55"/>
      <c r="C4092" s="55"/>
    </row>
    <row r="4093" spans="2:3" x14ac:dyDescent="0.25">
      <c r="B4093" s="55"/>
      <c r="C4093" s="55"/>
    </row>
    <row r="4094" spans="2:3" x14ac:dyDescent="0.25">
      <c r="B4094" s="55"/>
      <c r="C4094" s="55"/>
    </row>
    <row r="4095" spans="2:3" x14ac:dyDescent="0.25">
      <c r="B4095" s="55"/>
      <c r="C4095" s="55"/>
    </row>
    <row r="4096" spans="2:3" x14ac:dyDescent="0.25">
      <c r="B4096" s="55"/>
      <c r="C4096" s="55"/>
    </row>
    <row r="4097" spans="2:3" x14ac:dyDescent="0.25">
      <c r="B4097" s="55"/>
      <c r="C4097" s="55"/>
    </row>
    <row r="4098" spans="2:3" x14ac:dyDescent="0.25">
      <c r="B4098" s="55"/>
      <c r="C4098" s="55"/>
    </row>
    <row r="4099" spans="2:3" x14ac:dyDescent="0.25">
      <c r="B4099" s="55"/>
      <c r="C4099" s="55"/>
    </row>
    <row r="4100" spans="2:3" x14ac:dyDescent="0.25">
      <c r="B4100" s="55"/>
      <c r="C4100" s="55"/>
    </row>
    <row r="4101" spans="2:3" x14ac:dyDescent="0.25">
      <c r="B4101" s="55"/>
      <c r="C4101" s="55"/>
    </row>
    <row r="4102" spans="2:3" x14ac:dyDescent="0.25">
      <c r="B4102" s="55"/>
      <c r="C4102" s="55"/>
    </row>
    <row r="4103" spans="2:3" x14ac:dyDescent="0.25">
      <c r="B4103" s="55"/>
      <c r="C4103" s="55"/>
    </row>
    <row r="4104" spans="2:3" x14ac:dyDescent="0.25">
      <c r="B4104" s="55"/>
      <c r="C4104" s="55"/>
    </row>
    <row r="4105" spans="2:3" x14ac:dyDescent="0.25">
      <c r="B4105" s="55"/>
      <c r="C4105" s="55"/>
    </row>
    <row r="4106" spans="2:3" x14ac:dyDescent="0.25">
      <c r="B4106" s="55"/>
      <c r="C4106" s="55"/>
    </row>
    <row r="4107" spans="2:3" x14ac:dyDescent="0.25">
      <c r="B4107" s="55"/>
      <c r="C4107" s="55"/>
    </row>
    <row r="4108" spans="2:3" x14ac:dyDescent="0.25">
      <c r="B4108" s="55"/>
      <c r="C4108" s="55"/>
    </row>
    <row r="4109" spans="2:3" x14ac:dyDescent="0.25">
      <c r="B4109" s="55"/>
      <c r="C4109" s="55"/>
    </row>
    <row r="4110" spans="2:3" x14ac:dyDescent="0.25">
      <c r="B4110" s="55"/>
      <c r="C4110" s="55"/>
    </row>
    <row r="4111" spans="2:3" x14ac:dyDescent="0.25">
      <c r="B4111" s="55"/>
      <c r="C4111" s="55"/>
    </row>
    <row r="4112" spans="2:3" x14ac:dyDescent="0.25">
      <c r="B4112" s="55"/>
      <c r="C4112" s="55"/>
    </row>
    <row r="4113" spans="2:3" x14ac:dyDescent="0.25">
      <c r="B4113" s="55"/>
      <c r="C4113" s="55"/>
    </row>
    <row r="4114" spans="2:3" x14ac:dyDescent="0.25">
      <c r="B4114" s="55"/>
      <c r="C4114" s="55"/>
    </row>
    <row r="4115" spans="2:3" x14ac:dyDescent="0.25">
      <c r="B4115" s="55"/>
      <c r="C4115" s="55"/>
    </row>
    <row r="4116" spans="2:3" x14ac:dyDescent="0.25">
      <c r="B4116" s="55"/>
      <c r="C4116" s="55"/>
    </row>
    <row r="4117" spans="2:3" x14ac:dyDescent="0.25">
      <c r="B4117" s="55"/>
      <c r="C4117" s="55"/>
    </row>
    <row r="4118" spans="2:3" x14ac:dyDescent="0.25">
      <c r="B4118" s="55"/>
      <c r="C4118" s="55"/>
    </row>
    <row r="4119" spans="2:3" x14ac:dyDescent="0.25">
      <c r="B4119" s="55"/>
      <c r="C4119" s="55"/>
    </row>
    <row r="4120" spans="2:3" x14ac:dyDescent="0.25">
      <c r="B4120" s="55"/>
      <c r="C4120" s="55"/>
    </row>
    <row r="4121" spans="2:3" x14ac:dyDescent="0.25">
      <c r="B4121" s="55"/>
      <c r="C4121" s="55"/>
    </row>
    <row r="4122" spans="2:3" x14ac:dyDescent="0.25">
      <c r="B4122" s="55"/>
      <c r="C4122" s="55"/>
    </row>
    <row r="4123" spans="2:3" x14ac:dyDescent="0.25">
      <c r="B4123" s="55"/>
      <c r="C4123" s="55"/>
    </row>
    <row r="4124" spans="2:3" x14ac:dyDescent="0.25">
      <c r="B4124" s="55"/>
      <c r="C4124" s="55"/>
    </row>
    <row r="4125" spans="2:3" x14ac:dyDescent="0.25">
      <c r="B4125" s="55"/>
      <c r="C4125" s="55"/>
    </row>
    <row r="4126" spans="2:3" x14ac:dyDescent="0.25">
      <c r="B4126" s="55"/>
      <c r="C4126" s="55"/>
    </row>
    <row r="4127" spans="2:3" x14ac:dyDescent="0.25">
      <c r="B4127" s="55"/>
      <c r="C4127" s="55"/>
    </row>
    <row r="4128" spans="2:3" x14ac:dyDescent="0.25">
      <c r="B4128" s="55"/>
      <c r="C4128" s="55"/>
    </row>
    <row r="4129" spans="2:3" x14ac:dyDescent="0.25">
      <c r="B4129" s="55"/>
      <c r="C4129" s="55"/>
    </row>
    <row r="4130" spans="2:3" x14ac:dyDescent="0.25">
      <c r="B4130" s="55"/>
      <c r="C4130" s="55"/>
    </row>
    <row r="4131" spans="2:3" x14ac:dyDescent="0.25">
      <c r="B4131" s="55"/>
      <c r="C4131" s="55"/>
    </row>
    <row r="4132" spans="2:3" x14ac:dyDescent="0.25">
      <c r="B4132" s="55"/>
      <c r="C4132" s="55"/>
    </row>
    <row r="4133" spans="2:3" x14ac:dyDescent="0.25">
      <c r="B4133" s="55"/>
      <c r="C4133" s="55"/>
    </row>
    <row r="4134" spans="2:3" x14ac:dyDescent="0.25">
      <c r="B4134" s="55"/>
      <c r="C4134" s="55"/>
    </row>
    <row r="4135" spans="2:3" x14ac:dyDescent="0.25">
      <c r="B4135" s="55"/>
      <c r="C4135" s="55"/>
    </row>
    <row r="4136" spans="2:3" x14ac:dyDescent="0.25">
      <c r="B4136" s="55"/>
      <c r="C4136" s="55"/>
    </row>
    <row r="4137" spans="2:3" x14ac:dyDescent="0.25">
      <c r="B4137" s="55"/>
      <c r="C4137" s="55"/>
    </row>
    <row r="4138" spans="2:3" x14ac:dyDescent="0.25">
      <c r="B4138" s="55"/>
      <c r="C4138" s="55"/>
    </row>
    <row r="4139" spans="2:3" x14ac:dyDescent="0.25">
      <c r="B4139" s="55"/>
      <c r="C4139" s="55"/>
    </row>
    <row r="4140" spans="2:3" x14ac:dyDescent="0.25">
      <c r="B4140" s="55"/>
      <c r="C4140" s="55"/>
    </row>
    <row r="4141" spans="2:3" x14ac:dyDescent="0.25">
      <c r="B4141" s="55"/>
      <c r="C4141" s="55"/>
    </row>
    <row r="4142" spans="2:3" x14ac:dyDescent="0.25">
      <c r="B4142" s="55"/>
      <c r="C4142" s="55"/>
    </row>
    <row r="4143" spans="2:3" x14ac:dyDescent="0.25">
      <c r="B4143" s="55"/>
      <c r="C4143" s="55"/>
    </row>
    <row r="4144" spans="2:3" x14ac:dyDescent="0.25">
      <c r="B4144" s="55"/>
      <c r="C4144" s="55"/>
    </row>
    <row r="4145" spans="2:3" x14ac:dyDescent="0.25">
      <c r="B4145" s="55"/>
      <c r="C4145" s="55"/>
    </row>
    <row r="4146" spans="2:3" x14ac:dyDescent="0.25">
      <c r="B4146" s="55"/>
      <c r="C4146" s="55"/>
    </row>
    <row r="4147" spans="2:3" x14ac:dyDescent="0.25">
      <c r="B4147" s="55"/>
      <c r="C4147" s="55"/>
    </row>
    <row r="4148" spans="2:3" x14ac:dyDescent="0.25">
      <c r="B4148" s="55"/>
      <c r="C4148" s="55"/>
    </row>
    <row r="4149" spans="2:3" x14ac:dyDescent="0.25">
      <c r="B4149" s="55"/>
      <c r="C4149" s="55"/>
    </row>
    <row r="4150" spans="2:3" x14ac:dyDescent="0.25">
      <c r="B4150" s="55"/>
      <c r="C4150" s="55"/>
    </row>
    <row r="4151" spans="2:3" x14ac:dyDescent="0.25">
      <c r="B4151" s="55"/>
      <c r="C4151" s="55"/>
    </row>
    <row r="4152" spans="2:3" x14ac:dyDescent="0.25">
      <c r="B4152" s="55"/>
      <c r="C4152" s="55"/>
    </row>
    <row r="4153" spans="2:3" x14ac:dyDescent="0.25">
      <c r="B4153" s="55"/>
      <c r="C4153" s="55"/>
    </row>
    <row r="4154" spans="2:3" x14ac:dyDescent="0.25">
      <c r="B4154" s="55"/>
      <c r="C4154" s="55"/>
    </row>
    <row r="4155" spans="2:3" x14ac:dyDescent="0.25">
      <c r="B4155" s="55"/>
      <c r="C4155" s="55"/>
    </row>
    <row r="4156" spans="2:3" x14ac:dyDescent="0.25">
      <c r="B4156" s="55"/>
      <c r="C4156" s="55"/>
    </row>
    <row r="4157" spans="2:3" x14ac:dyDescent="0.25">
      <c r="B4157" s="55"/>
      <c r="C4157" s="55"/>
    </row>
    <row r="4158" spans="2:3" x14ac:dyDescent="0.25">
      <c r="B4158" s="55"/>
      <c r="C4158" s="55"/>
    </row>
    <row r="4159" spans="2:3" x14ac:dyDescent="0.25">
      <c r="B4159" s="55"/>
      <c r="C4159" s="55"/>
    </row>
    <row r="4160" spans="2:3" x14ac:dyDescent="0.25">
      <c r="B4160" s="55"/>
      <c r="C4160" s="55"/>
    </row>
    <row r="4161" spans="2:3" x14ac:dyDescent="0.25">
      <c r="B4161" s="55"/>
      <c r="C4161" s="55"/>
    </row>
    <row r="4162" spans="2:3" x14ac:dyDescent="0.25">
      <c r="B4162" s="55"/>
      <c r="C4162" s="55"/>
    </row>
    <row r="4163" spans="2:3" x14ac:dyDescent="0.25">
      <c r="B4163" s="55"/>
      <c r="C4163" s="55"/>
    </row>
    <row r="4164" spans="2:3" x14ac:dyDescent="0.25">
      <c r="B4164" s="55"/>
      <c r="C4164" s="55"/>
    </row>
    <row r="4165" spans="2:3" x14ac:dyDescent="0.25">
      <c r="B4165" s="55"/>
      <c r="C4165" s="55"/>
    </row>
    <row r="4166" spans="2:3" x14ac:dyDescent="0.25">
      <c r="B4166" s="55"/>
      <c r="C4166" s="55"/>
    </row>
    <row r="4167" spans="2:3" x14ac:dyDescent="0.25">
      <c r="B4167" s="55"/>
      <c r="C4167" s="55"/>
    </row>
    <row r="4168" spans="2:3" x14ac:dyDescent="0.25">
      <c r="B4168" s="55"/>
      <c r="C4168" s="55"/>
    </row>
    <row r="4169" spans="2:3" x14ac:dyDescent="0.25">
      <c r="B4169" s="55"/>
      <c r="C4169" s="55"/>
    </row>
    <row r="4170" spans="2:3" x14ac:dyDescent="0.25">
      <c r="B4170" s="55"/>
      <c r="C4170" s="55"/>
    </row>
    <row r="4171" spans="2:3" x14ac:dyDescent="0.25">
      <c r="B4171" s="55"/>
      <c r="C4171" s="55"/>
    </row>
    <row r="4172" spans="2:3" x14ac:dyDescent="0.25">
      <c r="B4172" s="55"/>
      <c r="C4172" s="55"/>
    </row>
    <row r="4173" spans="2:3" x14ac:dyDescent="0.25">
      <c r="B4173" s="55"/>
      <c r="C4173" s="55"/>
    </row>
    <row r="4174" spans="2:3" x14ac:dyDescent="0.25">
      <c r="B4174" s="55"/>
      <c r="C4174" s="55"/>
    </row>
    <row r="4175" spans="2:3" x14ac:dyDescent="0.25">
      <c r="B4175" s="55"/>
      <c r="C4175" s="55"/>
    </row>
    <row r="4176" spans="2:3" x14ac:dyDescent="0.25">
      <c r="B4176" s="55"/>
      <c r="C4176" s="55"/>
    </row>
    <row r="4177" spans="2:3" x14ac:dyDescent="0.25">
      <c r="B4177" s="55"/>
      <c r="C4177" s="55"/>
    </row>
    <row r="4178" spans="2:3" x14ac:dyDescent="0.25">
      <c r="B4178" s="55"/>
      <c r="C4178" s="55"/>
    </row>
    <row r="4179" spans="2:3" x14ac:dyDescent="0.25">
      <c r="B4179" s="55"/>
      <c r="C4179" s="55"/>
    </row>
    <row r="4180" spans="2:3" x14ac:dyDescent="0.25">
      <c r="B4180" s="55"/>
      <c r="C4180" s="55"/>
    </row>
    <row r="4181" spans="2:3" x14ac:dyDescent="0.25">
      <c r="B4181" s="55"/>
      <c r="C4181" s="55"/>
    </row>
    <row r="4182" spans="2:3" x14ac:dyDescent="0.25">
      <c r="B4182" s="55"/>
      <c r="C4182" s="55"/>
    </row>
    <row r="4183" spans="2:3" x14ac:dyDescent="0.25">
      <c r="B4183" s="55"/>
      <c r="C4183" s="55"/>
    </row>
    <row r="4184" spans="2:3" x14ac:dyDescent="0.25">
      <c r="B4184" s="55"/>
      <c r="C4184" s="55"/>
    </row>
    <row r="4185" spans="2:3" x14ac:dyDescent="0.25">
      <c r="B4185" s="55"/>
      <c r="C4185" s="55"/>
    </row>
    <row r="4186" spans="2:3" x14ac:dyDescent="0.25">
      <c r="B4186" s="55"/>
      <c r="C4186" s="55"/>
    </row>
    <row r="4187" spans="2:3" x14ac:dyDescent="0.25">
      <c r="B4187" s="55"/>
      <c r="C4187" s="55"/>
    </row>
    <row r="4188" spans="2:3" x14ac:dyDescent="0.25">
      <c r="B4188" s="55"/>
      <c r="C4188" s="55"/>
    </row>
    <row r="4189" spans="2:3" x14ac:dyDescent="0.25">
      <c r="B4189" s="55"/>
      <c r="C4189" s="55"/>
    </row>
    <row r="4190" spans="2:3" x14ac:dyDescent="0.25">
      <c r="B4190" s="55"/>
      <c r="C4190" s="55"/>
    </row>
    <row r="4191" spans="2:3" x14ac:dyDescent="0.25">
      <c r="B4191" s="55"/>
      <c r="C4191" s="55"/>
    </row>
    <row r="4192" spans="2:3" x14ac:dyDescent="0.25">
      <c r="B4192" s="55"/>
      <c r="C4192" s="55"/>
    </row>
    <row r="4193" spans="2:3" x14ac:dyDescent="0.25">
      <c r="B4193" s="55"/>
      <c r="C4193" s="55"/>
    </row>
    <row r="4194" spans="2:3" x14ac:dyDescent="0.25">
      <c r="B4194" s="55"/>
      <c r="C4194" s="55"/>
    </row>
    <row r="4195" spans="2:3" x14ac:dyDescent="0.25">
      <c r="B4195" s="55"/>
      <c r="C4195" s="55"/>
    </row>
    <row r="4196" spans="2:3" x14ac:dyDescent="0.25">
      <c r="B4196" s="55"/>
      <c r="C4196" s="55"/>
    </row>
    <row r="4197" spans="2:3" x14ac:dyDescent="0.25">
      <c r="B4197" s="55"/>
      <c r="C4197" s="55"/>
    </row>
    <row r="4198" spans="2:3" x14ac:dyDescent="0.25">
      <c r="B4198" s="55"/>
      <c r="C4198" s="55"/>
    </row>
    <row r="4199" spans="2:3" x14ac:dyDescent="0.25">
      <c r="B4199" s="55"/>
      <c r="C4199" s="55"/>
    </row>
    <row r="4200" spans="2:3" x14ac:dyDescent="0.25">
      <c r="B4200" s="55"/>
      <c r="C4200" s="55"/>
    </row>
    <row r="4201" spans="2:3" x14ac:dyDescent="0.25">
      <c r="B4201" s="55"/>
      <c r="C4201" s="55"/>
    </row>
    <row r="4202" spans="2:3" x14ac:dyDescent="0.25">
      <c r="B4202" s="55"/>
      <c r="C4202" s="55"/>
    </row>
    <row r="4203" spans="2:3" x14ac:dyDescent="0.25">
      <c r="B4203" s="55"/>
      <c r="C4203" s="55"/>
    </row>
    <row r="4204" spans="2:3" x14ac:dyDescent="0.25">
      <c r="B4204" s="55"/>
      <c r="C4204" s="55"/>
    </row>
    <row r="4205" spans="2:3" x14ac:dyDescent="0.25">
      <c r="B4205" s="55"/>
      <c r="C4205" s="55"/>
    </row>
    <row r="4206" spans="2:3" x14ac:dyDescent="0.25">
      <c r="B4206" s="55"/>
      <c r="C4206" s="55"/>
    </row>
    <row r="4207" spans="2:3" x14ac:dyDescent="0.25">
      <c r="B4207" s="55"/>
      <c r="C4207" s="55"/>
    </row>
    <row r="4208" spans="2:3" x14ac:dyDescent="0.25">
      <c r="B4208" s="55"/>
      <c r="C4208" s="55"/>
    </row>
    <row r="4209" spans="2:3" x14ac:dyDescent="0.25">
      <c r="B4209" s="55"/>
      <c r="C4209" s="55"/>
    </row>
    <row r="4210" spans="2:3" x14ac:dyDescent="0.25">
      <c r="B4210" s="55"/>
      <c r="C4210" s="55"/>
    </row>
    <row r="4211" spans="2:3" x14ac:dyDescent="0.25">
      <c r="B4211" s="55"/>
      <c r="C4211" s="55"/>
    </row>
    <row r="4212" spans="2:3" x14ac:dyDescent="0.25">
      <c r="B4212" s="55"/>
      <c r="C4212" s="55"/>
    </row>
    <row r="4213" spans="2:3" x14ac:dyDescent="0.25">
      <c r="B4213" s="55"/>
      <c r="C4213" s="55"/>
    </row>
    <row r="4214" spans="2:3" x14ac:dyDescent="0.25">
      <c r="B4214" s="55"/>
      <c r="C4214" s="55"/>
    </row>
    <row r="4215" spans="2:3" x14ac:dyDescent="0.25">
      <c r="B4215" s="55"/>
      <c r="C4215" s="55"/>
    </row>
    <row r="4216" spans="2:3" x14ac:dyDescent="0.25">
      <c r="B4216" s="55"/>
      <c r="C4216" s="55"/>
    </row>
    <row r="4217" spans="2:3" x14ac:dyDescent="0.25">
      <c r="B4217" s="55"/>
      <c r="C4217" s="55"/>
    </row>
    <row r="4218" spans="2:3" x14ac:dyDescent="0.25">
      <c r="B4218" s="55"/>
      <c r="C4218" s="55"/>
    </row>
    <row r="4219" spans="2:3" x14ac:dyDescent="0.25">
      <c r="B4219" s="55"/>
      <c r="C4219" s="55"/>
    </row>
    <row r="4220" spans="2:3" x14ac:dyDescent="0.25">
      <c r="B4220" s="55"/>
      <c r="C4220" s="55"/>
    </row>
    <row r="4221" spans="2:3" x14ac:dyDescent="0.25">
      <c r="B4221" s="55"/>
      <c r="C4221" s="55"/>
    </row>
    <row r="4222" spans="2:3" x14ac:dyDescent="0.25">
      <c r="B4222" s="55"/>
      <c r="C4222" s="55"/>
    </row>
    <row r="4223" spans="2:3" x14ac:dyDescent="0.25">
      <c r="B4223" s="55"/>
      <c r="C4223" s="55"/>
    </row>
    <row r="4224" spans="2:3" x14ac:dyDescent="0.25">
      <c r="B4224" s="55"/>
      <c r="C4224" s="55"/>
    </row>
    <row r="4225" spans="2:3" x14ac:dyDescent="0.25">
      <c r="B4225" s="55"/>
      <c r="C4225" s="55"/>
    </row>
    <row r="4226" spans="2:3" x14ac:dyDescent="0.25">
      <c r="B4226" s="55"/>
      <c r="C4226" s="55"/>
    </row>
    <row r="4227" spans="2:3" x14ac:dyDescent="0.25">
      <c r="B4227" s="55"/>
      <c r="C4227" s="55"/>
    </row>
    <row r="4228" spans="2:3" x14ac:dyDescent="0.25">
      <c r="B4228" s="55"/>
      <c r="C4228" s="55"/>
    </row>
    <row r="4229" spans="2:3" x14ac:dyDescent="0.25">
      <c r="B4229" s="55"/>
      <c r="C4229" s="55"/>
    </row>
    <row r="4230" spans="2:3" x14ac:dyDescent="0.25">
      <c r="B4230" s="55"/>
      <c r="C4230" s="55"/>
    </row>
    <row r="4231" spans="2:3" x14ac:dyDescent="0.25">
      <c r="B4231" s="55"/>
      <c r="C4231" s="55"/>
    </row>
    <row r="4232" spans="2:3" x14ac:dyDescent="0.25">
      <c r="B4232" s="55"/>
      <c r="C4232" s="55"/>
    </row>
    <row r="4233" spans="2:3" x14ac:dyDescent="0.25">
      <c r="B4233" s="55"/>
      <c r="C4233" s="55"/>
    </row>
    <row r="4234" spans="2:3" x14ac:dyDescent="0.25">
      <c r="B4234" s="55"/>
      <c r="C4234" s="55"/>
    </row>
    <row r="4235" spans="2:3" x14ac:dyDescent="0.25">
      <c r="B4235" s="55"/>
      <c r="C4235" s="55"/>
    </row>
    <row r="4236" spans="2:3" x14ac:dyDescent="0.25">
      <c r="B4236" s="55"/>
      <c r="C4236" s="55"/>
    </row>
    <row r="4237" spans="2:3" x14ac:dyDescent="0.25">
      <c r="B4237" s="55"/>
      <c r="C4237" s="55"/>
    </row>
    <row r="4238" spans="2:3" x14ac:dyDescent="0.25">
      <c r="B4238" s="55"/>
      <c r="C4238" s="55"/>
    </row>
    <row r="4239" spans="2:3" x14ac:dyDescent="0.25">
      <c r="B4239" s="55"/>
      <c r="C4239" s="55"/>
    </row>
    <row r="4240" spans="2:3" x14ac:dyDescent="0.25">
      <c r="B4240" s="55"/>
      <c r="C4240" s="55"/>
    </row>
    <row r="4241" spans="2:3" x14ac:dyDescent="0.25">
      <c r="B4241" s="55"/>
      <c r="C4241" s="55"/>
    </row>
    <row r="4242" spans="2:3" x14ac:dyDescent="0.25">
      <c r="B4242" s="55"/>
      <c r="C4242" s="55"/>
    </row>
    <row r="4243" spans="2:3" x14ac:dyDescent="0.25">
      <c r="B4243" s="55"/>
      <c r="C4243" s="55"/>
    </row>
    <row r="4244" spans="2:3" x14ac:dyDescent="0.25">
      <c r="B4244" s="55"/>
      <c r="C4244" s="55"/>
    </row>
    <row r="4245" spans="2:3" x14ac:dyDescent="0.25">
      <c r="B4245" s="55"/>
      <c r="C4245" s="55"/>
    </row>
    <row r="4246" spans="2:3" x14ac:dyDescent="0.25">
      <c r="B4246" s="55"/>
      <c r="C4246" s="55"/>
    </row>
    <row r="4247" spans="2:3" x14ac:dyDescent="0.25">
      <c r="B4247" s="55"/>
      <c r="C4247" s="55"/>
    </row>
    <row r="4248" spans="2:3" x14ac:dyDescent="0.25">
      <c r="B4248" s="55"/>
      <c r="C4248" s="55"/>
    </row>
    <row r="4249" spans="2:3" x14ac:dyDescent="0.25">
      <c r="B4249" s="55"/>
      <c r="C4249" s="55"/>
    </row>
    <row r="4250" spans="2:3" x14ac:dyDescent="0.25">
      <c r="B4250" s="55"/>
      <c r="C4250" s="55"/>
    </row>
    <row r="4251" spans="2:3" x14ac:dyDescent="0.25">
      <c r="B4251" s="55"/>
      <c r="C4251" s="55"/>
    </row>
    <row r="4252" spans="2:3" x14ac:dyDescent="0.25">
      <c r="B4252" s="55"/>
      <c r="C4252" s="55"/>
    </row>
    <row r="4253" spans="2:3" x14ac:dyDescent="0.25">
      <c r="B4253" s="55"/>
      <c r="C4253" s="55"/>
    </row>
    <row r="4254" spans="2:3" x14ac:dyDescent="0.25">
      <c r="B4254" s="55"/>
      <c r="C4254" s="55"/>
    </row>
    <row r="4255" spans="2:3" x14ac:dyDescent="0.25">
      <c r="B4255" s="55"/>
      <c r="C4255" s="55"/>
    </row>
    <row r="4256" spans="2:3" x14ac:dyDescent="0.25">
      <c r="B4256" s="55"/>
      <c r="C4256" s="55"/>
    </row>
    <row r="4257" spans="2:3" x14ac:dyDescent="0.25">
      <c r="B4257" s="55"/>
      <c r="C4257" s="55"/>
    </row>
    <row r="4258" spans="2:3" x14ac:dyDescent="0.25">
      <c r="B4258" s="55"/>
      <c r="C4258" s="55"/>
    </row>
    <row r="4259" spans="2:3" x14ac:dyDescent="0.25">
      <c r="B4259" s="55"/>
      <c r="C4259" s="55"/>
    </row>
    <row r="4260" spans="2:3" x14ac:dyDescent="0.25">
      <c r="B4260" s="55"/>
      <c r="C4260" s="55"/>
    </row>
    <row r="4261" spans="2:3" x14ac:dyDescent="0.25">
      <c r="B4261" s="55"/>
      <c r="C4261" s="55"/>
    </row>
    <row r="4262" spans="2:3" x14ac:dyDescent="0.25">
      <c r="B4262" s="55"/>
      <c r="C4262" s="55"/>
    </row>
    <row r="4263" spans="2:3" x14ac:dyDescent="0.25">
      <c r="B4263" s="55"/>
      <c r="C4263" s="55"/>
    </row>
    <row r="4264" spans="2:3" x14ac:dyDescent="0.25">
      <c r="B4264" s="55"/>
      <c r="C4264" s="55"/>
    </row>
    <row r="4265" spans="2:3" x14ac:dyDescent="0.25">
      <c r="B4265" s="55"/>
      <c r="C4265" s="55"/>
    </row>
    <row r="4266" spans="2:3" x14ac:dyDescent="0.25">
      <c r="B4266" s="55"/>
      <c r="C4266" s="55"/>
    </row>
    <row r="4267" spans="2:3" x14ac:dyDescent="0.25">
      <c r="B4267" s="55"/>
      <c r="C4267" s="55"/>
    </row>
    <row r="4268" spans="2:3" x14ac:dyDescent="0.25">
      <c r="B4268" s="55"/>
      <c r="C4268" s="55"/>
    </row>
    <row r="4269" spans="2:3" x14ac:dyDescent="0.25">
      <c r="B4269" s="55"/>
      <c r="C4269" s="55"/>
    </row>
    <row r="4270" spans="2:3" x14ac:dyDescent="0.25">
      <c r="B4270" s="55"/>
      <c r="C4270" s="55"/>
    </row>
    <row r="4271" spans="2:3" x14ac:dyDescent="0.25">
      <c r="B4271" s="55"/>
      <c r="C4271" s="55"/>
    </row>
    <row r="4272" spans="2:3" x14ac:dyDescent="0.25">
      <c r="B4272" s="55"/>
      <c r="C4272" s="55"/>
    </row>
    <row r="4273" spans="2:3" x14ac:dyDescent="0.25">
      <c r="B4273" s="55"/>
      <c r="C4273" s="55"/>
    </row>
    <row r="4274" spans="2:3" x14ac:dyDescent="0.25">
      <c r="B4274" s="55"/>
      <c r="C4274" s="55"/>
    </row>
    <row r="4275" spans="2:3" x14ac:dyDescent="0.25">
      <c r="B4275" s="55"/>
      <c r="C4275" s="55"/>
    </row>
    <row r="4276" spans="2:3" x14ac:dyDescent="0.25">
      <c r="B4276" s="55"/>
      <c r="C4276" s="55"/>
    </row>
    <row r="4277" spans="2:3" x14ac:dyDescent="0.25">
      <c r="B4277" s="55"/>
      <c r="C4277" s="55"/>
    </row>
    <row r="4278" spans="2:3" x14ac:dyDescent="0.25">
      <c r="B4278" s="55"/>
      <c r="C4278" s="55"/>
    </row>
    <row r="4279" spans="2:3" x14ac:dyDescent="0.25">
      <c r="B4279" s="55"/>
      <c r="C4279" s="55"/>
    </row>
    <row r="4280" spans="2:3" x14ac:dyDescent="0.25">
      <c r="B4280" s="55"/>
      <c r="C4280" s="55"/>
    </row>
    <row r="4281" spans="2:3" x14ac:dyDescent="0.25">
      <c r="B4281" s="55"/>
      <c r="C4281" s="55"/>
    </row>
    <row r="4282" spans="2:3" x14ac:dyDescent="0.25">
      <c r="B4282" s="55"/>
      <c r="C4282" s="55"/>
    </row>
    <row r="4283" spans="2:3" x14ac:dyDescent="0.25">
      <c r="B4283" s="55"/>
      <c r="C4283" s="55"/>
    </row>
    <row r="4284" spans="2:3" x14ac:dyDescent="0.25">
      <c r="B4284" s="55"/>
      <c r="C4284" s="55"/>
    </row>
    <row r="4285" spans="2:3" x14ac:dyDescent="0.25">
      <c r="B4285" s="55"/>
      <c r="C4285" s="55"/>
    </row>
    <row r="4286" spans="2:3" x14ac:dyDescent="0.25">
      <c r="B4286" s="55"/>
      <c r="C4286" s="55"/>
    </row>
    <row r="4287" spans="2:3" x14ac:dyDescent="0.25">
      <c r="B4287" s="55"/>
      <c r="C4287" s="55"/>
    </row>
    <row r="4288" spans="2:3" x14ac:dyDescent="0.25">
      <c r="B4288" s="55"/>
      <c r="C4288" s="55"/>
    </row>
    <row r="4289" spans="2:3" x14ac:dyDescent="0.25">
      <c r="B4289" s="55"/>
      <c r="C4289" s="55"/>
    </row>
    <row r="4290" spans="2:3" x14ac:dyDescent="0.25">
      <c r="B4290" s="55"/>
      <c r="C4290" s="55"/>
    </row>
    <row r="4291" spans="2:3" x14ac:dyDescent="0.25">
      <c r="B4291" s="55"/>
      <c r="C4291" s="55"/>
    </row>
    <row r="4292" spans="2:3" x14ac:dyDescent="0.25">
      <c r="B4292" s="55"/>
      <c r="C4292" s="55"/>
    </row>
    <row r="4293" spans="2:3" x14ac:dyDescent="0.25">
      <c r="B4293" s="55"/>
      <c r="C4293" s="55"/>
    </row>
    <row r="4294" spans="2:3" x14ac:dyDescent="0.25">
      <c r="B4294" s="55"/>
      <c r="C4294" s="55"/>
    </row>
    <row r="4295" spans="2:3" x14ac:dyDescent="0.25">
      <c r="B4295" s="55"/>
      <c r="C4295" s="55"/>
    </row>
    <row r="4296" spans="2:3" x14ac:dyDescent="0.25">
      <c r="B4296" s="55"/>
      <c r="C4296" s="55"/>
    </row>
    <row r="4297" spans="2:3" x14ac:dyDescent="0.25">
      <c r="B4297" s="55"/>
      <c r="C4297" s="55"/>
    </row>
    <row r="4298" spans="2:3" x14ac:dyDescent="0.25">
      <c r="B4298" s="55"/>
      <c r="C4298" s="55"/>
    </row>
    <row r="4299" spans="2:3" x14ac:dyDescent="0.25">
      <c r="B4299" s="55"/>
      <c r="C4299" s="55"/>
    </row>
    <row r="4300" spans="2:3" x14ac:dyDescent="0.25">
      <c r="B4300" s="55"/>
      <c r="C4300" s="55"/>
    </row>
    <row r="4301" spans="2:3" x14ac:dyDescent="0.25">
      <c r="B4301" s="55"/>
      <c r="C4301" s="55"/>
    </row>
    <row r="4302" spans="2:3" x14ac:dyDescent="0.25">
      <c r="B4302" s="55"/>
      <c r="C4302" s="55"/>
    </row>
    <row r="4303" spans="2:3" x14ac:dyDescent="0.25">
      <c r="B4303" s="55"/>
      <c r="C4303" s="55"/>
    </row>
    <row r="4304" spans="2:3" x14ac:dyDescent="0.25">
      <c r="B4304" s="55"/>
      <c r="C4304" s="55"/>
    </row>
    <row r="4305" spans="2:3" x14ac:dyDescent="0.25">
      <c r="B4305" s="55"/>
      <c r="C4305" s="55"/>
    </row>
    <row r="4306" spans="2:3" x14ac:dyDescent="0.25">
      <c r="B4306" s="55"/>
      <c r="C4306" s="55"/>
    </row>
    <row r="4307" spans="2:3" x14ac:dyDescent="0.25">
      <c r="B4307" s="55"/>
      <c r="C4307" s="55"/>
    </row>
    <row r="4308" spans="2:3" x14ac:dyDescent="0.25">
      <c r="B4308" s="55"/>
      <c r="C4308" s="55"/>
    </row>
    <row r="4309" spans="2:3" x14ac:dyDescent="0.25">
      <c r="B4309" s="55"/>
      <c r="C4309" s="55"/>
    </row>
    <row r="4310" spans="2:3" x14ac:dyDescent="0.25">
      <c r="B4310" s="55"/>
      <c r="C4310" s="55"/>
    </row>
    <row r="4311" spans="2:3" x14ac:dyDescent="0.25">
      <c r="B4311" s="55"/>
      <c r="C4311" s="55"/>
    </row>
    <row r="4312" spans="2:3" x14ac:dyDescent="0.25">
      <c r="B4312" s="55"/>
      <c r="C4312" s="55"/>
    </row>
    <row r="4313" spans="2:3" x14ac:dyDescent="0.25">
      <c r="B4313" s="55"/>
      <c r="C4313" s="55"/>
    </row>
    <row r="4314" spans="2:3" x14ac:dyDescent="0.25">
      <c r="B4314" s="55"/>
      <c r="C4314" s="55"/>
    </row>
    <row r="4315" spans="2:3" x14ac:dyDescent="0.25">
      <c r="B4315" s="55"/>
      <c r="C4315" s="55"/>
    </row>
    <row r="4316" spans="2:3" x14ac:dyDescent="0.25">
      <c r="B4316" s="55"/>
      <c r="C4316" s="55"/>
    </row>
    <row r="4317" spans="2:3" x14ac:dyDescent="0.25">
      <c r="B4317" s="55"/>
      <c r="C4317" s="55"/>
    </row>
    <row r="4318" spans="2:3" x14ac:dyDescent="0.25">
      <c r="B4318" s="55"/>
      <c r="C4318" s="55"/>
    </row>
    <row r="4319" spans="2:3" x14ac:dyDescent="0.25">
      <c r="B4319" s="55"/>
      <c r="C4319" s="55"/>
    </row>
    <row r="4320" spans="2:3" x14ac:dyDescent="0.25">
      <c r="B4320" s="55"/>
      <c r="C4320" s="55"/>
    </row>
    <row r="4321" spans="2:3" x14ac:dyDescent="0.25">
      <c r="B4321" s="55"/>
      <c r="C4321" s="55"/>
    </row>
    <row r="4322" spans="2:3" x14ac:dyDescent="0.25">
      <c r="B4322" s="55"/>
      <c r="C4322" s="55"/>
    </row>
    <row r="4323" spans="2:3" x14ac:dyDescent="0.25">
      <c r="B4323" s="55"/>
      <c r="C4323" s="55"/>
    </row>
    <row r="4324" spans="2:3" x14ac:dyDescent="0.25">
      <c r="B4324" s="55"/>
      <c r="C4324" s="55"/>
    </row>
    <row r="4325" spans="2:3" x14ac:dyDescent="0.25">
      <c r="B4325" s="55"/>
      <c r="C4325" s="55"/>
    </row>
    <row r="4326" spans="2:3" x14ac:dyDescent="0.25">
      <c r="B4326" s="55"/>
      <c r="C4326" s="55"/>
    </row>
    <row r="4327" spans="2:3" x14ac:dyDescent="0.25">
      <c r="B4327" s="55"/>
      <c r="C4327" s="55"/>
    </row>
    <row r="4328" spans="2:3" x14ac:dyDescent="0.25">
      <c r="B4328" s="55"/>
      <c r="C4328" s="55"/>
    </row>
    <row r="4329" spans="2:3" x14ac:dyDescent="0.25">
      <c r="B4329" s="55"/>
      <c r="C4329" s="55"/>
    </row>
    <row r="4330" spans="2:3" x14ac:dyDescent="0.25">
      <c r="B4330" s="55"/>
      <c r="C4330" s="55"/>
    </row>
    <row r="4331" spans="2:3" x14ac:dyDescent="0.25">
      <c r="B4331" s="55"/>
      <c r="C4331" s="55"/>
    </row>
    <row r="4332" spans="2:3" x14ac:dyDescent="0.25">
      <c r="B4332" s="55"/>
      <c r="C4332" s="55"/>
    </row>
    <row r="4333" spans="2:3" x14ac:dyDescent="0.25">
      <c r="B4333" s="55"/>
      <c r="C4333" s="55"/>
    </row>
    <row r="4334" spans="2:3" x14ac:dyDescent="0.25">
      <c r="B4334" s="55"/>
      <c r="C4334" s="55"/>
    </row>
    <row r="4335" spans="2:3" x14ac:dyDescent="0.25">
      <c r="B4335" s="55"/>
      <c r="C4335" s="55"/>
    </row>
    <row r="4336" spans="2:3" x14ac:dyDescent="0.25">
      <c r="B4336" s="55"/>
      <c r="C4336" s="55"/>
    </row>
    <row r="4337" spans="2:3" x14ac:dyDescent="0.25">
      <c r="B4337" s="55"/>
      <c r="C4337" s="55"/>
    </row>
    <row r="4338" spans="2:3" x14ac:dyDescent="0.25">
      <c r="B4338" s="55"/>
      <c r="C4338" s="55"/>
    </row>
    <row r="4339" spans="2:3" x14ac:dyDescent="0.25">
      <c r="B4339" s="55"/>
      <c r="C4339" s="55"/>
    </row>
    <row r="4340" spans="2:3" x14ac:dyDescent="0.25">
      <c r="B4340" s="55"/>
      <c r="C4340" s="55"/>
    </row>
    <row r="4341" spans="2:3" x14ac:dyDescent="0.25">
      <c r="B4341" s="55"/>
      <c r="C4341" s="55"/>
    </row>
    <row r="4342" spans="2:3" x14ac:dyDescent="0.25">
      <c r="B4342" s="55"/>
      <c r="C4342" s="55"/>
    </row>
    <row r="4343" spans="2:3" x14ac:dyDescent="0.25">
      <c r="B4343" s="55"/>
      <c r="C4343" s="55"/>
    </row>
    <row r="4344" spans="2:3" x14ac:dyDescent="0.25">
      <c r="B4344" s="55"/>
      <c r="C4344" s="55"/>
    </row>
    <row r="4345" spans="2:3" x14ac:dyDescent="0.25">
      <c r="B4345" s="55"/>
      <c r="C4345" s="55"/>
    </row>
    <row r="4346" spans="2:3" x14ac:dyDescent="0.25">
      <c r="B4346" s="55"/>
      <c r="C4346" s="55"/>
    </row>
    <row r="4347" spans="2:3" x14ac:dyDescent="0.25">
      <c r="B4347" s="55"/>
      <c r="C4347" s="55"/>
    </row>
    <row r="4348" spans="2:3" x14ac:dyDescent="0.25">
      <c r="B4348" s="55"/>
      <c r="C4348" s="55"/>
    </row>
    <row r="4349" spans="2:3" x14ac:dyDescent="0.25">
      <c r="B4349" s="55"/>
      <c r="C4349" s="55"/>
    </row>
    <row r="4350" spans="2:3" x14ac:dyDescent="0.25">
      <c r="B4350" s="55"/>
      <c r="C4350" s="55"/>
    </row>
    <row r="4351" spans="2:3" x14ac:dyDescent="0.25">
      <c r="B4351" s="55"/>
      <c r="C4351" s="55"/>
    </row>
    <row r="4352" spans="2:3" x14ac:dyDescent="0.25">
      <c r="B4352" s="55"/>
      <c r="C4352" s="55"/>
    </row>
    <row r="4353" spans="2:3" x14ac:dyDescent="0.25">
      <c r="B4353" s="55"/>
      <c r="C4353" s="55"/>
    </row>
    <row r="4354" spans="2:3" x14ac:dyDescent="0.25">
      <c r="B4354" s="55"/>
      <c r="C4354" s="55"/>
    </row>
    <row r="4355" spans="2:3" x14ac:dyDescent="0.25">
      <c r="B4355" s="55"/>
      <c r="C4355" s="55"/>
    </row>
    <row r="4356" spans="2:3" x14ac:dyDescent="0.25">
      <c r="B4356" s="55"/>
      <c r="C4356" s="55"/>
    </row>
    <row r="4357" spans="2:3" x14ac:dyDescent="0.25">
      <c r="B4357" s="55"/>
      <c r="C4357" s="55"/>
    </row>
    <row r="4358" spans="2:3" x14ac:dyDescent="0.25">
      <c r="B4358" s="55"/>
      <c r="C4358" s="55"/>
    </row>
    <row r="4359" spans="2:3" x14ac:dyDescent="0.25">
      <c r="B4359" s="55"/>
      <c r="C4359" s="55"/>
    </row>
    <row r="4360" spans="2:3" x14ac:dyDescent="0.25">
      <c r="B4360" s="55"/>
      <c r="C4360" s="55"/>
    </row>
    <row r="4361" spans="2:3" x14ac:dyDescent="0.25">
      <c r="B4361" s="55"/>
      <c r="C4361" s="55"/>
    </row>
    <row r="4362" spans="2:3" x14ac:dyDescent="0.25">
      <c r="B4362" s="55"/>
      <c r="C4362" s="55"/>
    </row>
    <row r="4363" spans="2:3" x14ac:dyDescent="0.25">
      <c r="B4363" s="55"/>
      <c r="C4363" s="55"/>
    </row>
    <row r="4364" spans="2:3" x14ac:dyDescent="0.25">
      <c r="B4364" s="55"/>
      <c r="C4364" s="55"/>
    </row>
    <row r="4365" spans="2:3" x14ac:dyDescent="0.25">
      <c r="B4365" s="55"/>
      <c r="C4365" s="55"/>
    </row>
    <row r="4366" spans="2:3" x14ac:dyDescent="0.25">
      <c r="B4366" s="55"/>
      <c r="C4366" s="55"/>
    </row>
    <row r="4367" spans="2:3" x14ac:dyDescent="0.25">
      <c r="B4367" s="55"/>
      <c r="C4367" s="55"/>
    </row>
    <row r="4368" spans="2:3" x14ac:dyDescent="0.25">
      <c r="B4368" s="55"/>
      <c r="C4368" s="55"/>
    </row>
    <row r="4369" spans="2:3" x14ac:dyDescent="0.25">
      <c r="B4369" s="55"/>
      <c r="C4369" s="55"/>
    </row>
    <row r="4370" spans="2:3" x14ac:dyDescent="0.25">
      <c r="B4370" s="55"/>
      <c r="C4370" s="55"/>
    </row>
    <row r="4371" spans="2:3" x14ac:dyDescent="0.25">
      <c r="B4371" s="55"/>
      <c r="C4371" s="55"/>
    </row>
    <row r="4372" spans="2:3" x14ac:dyDescent="0.25">
      <c r="B4372" s="55"/>
      <c r="C4372" s="55"/>
    </row>
    <row r="4373" spans="2:3" x14ac:dyDescent="0.25">
      <c r="B4373" s="55"/>
      <c r="C4373" s="55"/>
    </row>
    <row r="4374" spans="2:3" x14ac:dyDescent="0.25">
      <c r="B4374" s="55"/>
      <c r="C4374" s="55"/>
    </row>
    <row r="4375" spans="2:3" x14ac:dyDescent="0.25">
      <c r="B4375" s="55"/>
      <c r="C4375" s="55"/>
    </row>
    <row r="4376" spans="2:3" x14ac:dyDescent="0.25">
      <c r="B4376" s="55"/>
      <c r="C4376" s="55"/>
    </row>
    <row r="4377" spans="2:3" x14ac:dyDescent="0.25">
      <c r="B4377" s="55"/>
      <c r="C4377" s="55"/>
    </row>
    <row r="4378" spans="2:3" x14ac:dyDescent="0.25">
      <c r="B4378" s="55"/>
      <c r="C4378" s="55"/>
    </row>
    <row r="4379" spans="2:3" x14ac:dyDescent="0.25">
      <c r="B4379" s="55"/>
      <c r="C4379" s="55"/>
    </row>
    <row r="4380" spans="2:3" x14ac:dyDescent="0.25">
      <c r="B4380" s="55"/>
      <c r="C4380" s="55"/>
    </row>
    <row r="4381" spans="2:3" x14ac:dyDescent="0.25">
      <c r="B4381" s="55"/>
      <c r="C4381" s="55"/>
    </row>
    <row r="4382" spans="2:3" x14ac:dyDescent="0.25">
      <c r="B4382" s="55"/>
      <c r="C4382" s="55"/>
    </row>
    <row r="4383" spans="2:3" x14ac:dyDescent="0.25">
      <c r="B4383" s="55"/>
      <c r="C4383" s="55"/>
    </row>
    <row r="4384" spans="2:3" x14ac:dyDescent="0.25">
      <c r="B4384" s="55"/>
      <c r="C4384" s="55"/>
    </row>
    <row r="4385" spans="2:3" x14ac:dyDescent="0.25">
      <c r="B4385" s="55"/>
      <c r="C4385" s="55"/>
    </row>
    <row r="4386" spans="2:3" x14ac:dyDescent="0.25">
      <c r="B4386" s="55"/>
      <c r="C4386" s="55"/>
    </row>
    <row r="4387" spans="2:3" x14ac:dyDescent="0.25">
      <c r="B4387" s="55"/>
      <c r="C4387" s="55"/>
    </row>
    <row r="4388" spans="2:3" x14ac:dyDescent="0.25">
      <c r="B4388" s="55"/>
      <c r="C4388" s="55"/>
    </row>
    <row r="4389" spans="2:3" x14ac:dyDescent="0.25">
      <c r="B4389" s="55"/>
      <c r="C4389" s="55"/>
    </row>
    <row r="4390" spans="2:3" x14ac:dyDescent="0.25">
      <c r="B4390" s="55"/>
      <c r="C4390" s="55"/>
    </row>
    <row r="4391" spans="2:3" x14ac:dyDescent="0.25">
      <c r="B4391" s="55"/>
      <c r="C4391" s="55"/>
    </row>
    <row r="4392" spans="2:3" x14ac:dyDescent="0.25">
      <c r="B4392" s="55"/>
      <c r="C4392" s="55"/>
    </row>
    <row r="4393" spans="2:3" x14ac:dyDescent="0.25">
      <c r="B4393" s="55"/>
      <c r="C4393" s="55"/>
    </row>
    <row r="4394" spans="2:3" x14ac:dyDescent="0.25">
      <c r="B4394" s="55"/>
      <c r="C4394" s="55"/>
    </row>
    <row r="4395" spans="2:3" x14ac:dyDescent="0.25">
      <c r="B4395" s="55"/>
      <c r="C4395" s="55"/>
    </row>
    <row r="4396" spans="2:3" x14ac:dyDescent="0.25">
      <c r="B4396" s="55"/>
      <c r="C4396" s="55"/>
    </row>
    <row r="4397" spans="2:3" x14ac:dyDescent="0.25">
      <c r="B4397" s="55"/>
      <c r="C4397" s="55"/>
    </row>
    <row r="4398" spans="2:3" x14ac:dyDescent="0.25">
      <c r="B4398" s="55"/>
      <c r="C4398" s="55"/>
    </row>
    <row r="4399" spans="2:3" x14ac:dyDescent="0.25">
      <c r="B4399" s="55"/>
      <c r="C4399" s="55"/>
    </row>
    <row r="4400" spans="2:3" x14ac:dyDescent="0.25">
      <c r="B4400" s="55"/>
      <c r="C4400" s="55"/>
    </row>
    <row r="4401" spans="2:3" x14ac:dyDescent="0.25">
      <c r="B4401" s="55"/>
      <c r="C4401" s="55"/>
    </row>
    <row r="4402" spans="2:3" x14ac:dyDescent="0.25">
      <c r="B4402" s="55"/>
      <c r="C4402" s="55"/>
    </row>
    <row r="4403" spans="2:3" x14ac:dyDescent="0.25">
      <c r="B4403" s="55"/>
      <c r="C4403" s="55"/>
    </row>
    <row r="4404" spans="2:3" x14ac:dyDescent="0.25">
      <c r="B4404" s="55"/>
      <c r="C4404" s="55"/>
    </row>
    <row r="4405" spans="2:3" x14ac:dyDescent="0.25">
      <c r="B4405" s="55"/>
      <c r="C4405" s="55"/>
    </row>
    <row r="4406" spans="2:3" x14ac:dyDescent="0.25">
      <c r="B4406" s="55"/>
      <c r="C4406" s="55"/>
    </row>
    <row r="4407" spans="2:3" x14ac:dyDescent="0.25">
      <c r="B4407" s="55"/>
      <c r="C4407" s="55"/>
    </row>
    <row r="4408" spans="2:3" x14ac:dyDescent="0.25">
      <c r="B4408" s="55"/>
      <c r="C4408" s="55"/>
    </row>
    <row r="4409" spans="2:3" x14ac:dyDescent="0.25">
      <c r="B4409" s="55"/>
      <c r="C4409" s="55"/>
    </row>
    <row r="4410" spans="2:3" x14ac:dyDescent="0.25">
      <c r="B4410" s="55"/>
      <c r="C4410" s="55"/>
    </row>
    <row r="4411" spans="2:3" x14ac:dyDescent="0.25">
      <c r="B4411" s="55"/>
      <c r="C4411" s="55"/>
    </row>
    <row r="4412" spans="2:3" x14ac:dyDescent="0.25">
      <c r="B4412" s="55"/>
      <c r="C4412" s="55"/>
    </row>
    <row r="4413" spans="2:3" x14ac:dyDescent="0.25">
      <c r="B4413" s="55"/>
      <c r="C4413" s="55"/>
    </row>
    <row r="4414" spans="2:3" x14ac:dyDescent="0.25">
      <c r="B4414" s="55"/>
      <c r="C4414" s="55"/>
    </row>
    <row r="4415" spans="2:3" x14ac:dyDescent="0.25">
      <c r="B4415" s="55"/>
      <c r="C4415" s="55"/>
    </row>
    <row r="4416" spans="2:3" x14ac:dyDescent="0.25">
      <c r="B4416" s="55"/>
      <c r="C4416" s="55"/>
    </row>
    <row r="4417" spans="2:3" x14ac:dyDescent="0.25">
      <c r="B4417" s="55"/>
      <c r="C4417" s="55"/>
    </row>
    <row r="4418" spans="2:3" x14ac:dyDescent="0.25">
      <c r="B4418" s="55"/>
      <c r="C4418" s="55"/>
    </row>
    <row r="4419" spans="2:3" x14ac:dyDescent="0.25">
      <c r="B4419" s="55"/>
      <c r="C4419" s="55"/>
    </row>
    <row r="4420" spans="2:3" x14ac:dyDescent="0.25">
      <c r="B4420" s="55"/>
      <c r="C4420" s="55"/>
    </row>
    <row r="4421" spans="2:3" x14ac:dyDescent="0.25">
      <c r="B4421" s="55"/>
      <c r="C4421" s="55"/>
    </row>
    <row r="4422" spans="2:3" x14ac:dyDescent="0.25">
      <c r="B4422" s="55"/>
      <c r="C4422" s="55"/>
    </row>
    <row r="4423" spans="2:3" x14ac:dyDescent="0.25">
      <c r="B4423" s="55"/>
      <c r="C4423" s="55"/>
    </row>
    <row r="4424" spans="2:3" x14ac:dyDescent="0.25">
      <c r="B4424" s="55"/>
      <c r="C4424" s="55"/>
    </row>
    <row r="4425" spans="2:3" x14ac:dyDescent="0.25">
      <c r="B4425" s="55"/>
      <c r="C4425" s="55"/>
    </row>
    <row r="4426" spans="2:3" x14ac:dyDescent="0.25">
      <c r="B4426" s="55"/>
      <c r="C4426" s="55"/>
    </row>
    <row r="4427" spans="2:3" x14ac:dyDescent="0.25">
      <c r="B4427" s="55"/>
      <c r="C4427" s="55"/>
    </row>
    <row r="4428" spans="2:3" x14ac:dyDescent="0.25">
      <c r="B4428" s="55"/>
      <c r="C4428" s="55"/>
    </row>
    <row r="4429" spans="2:3" x14ac:dyDescent="0.25">
      <c r="B4429" s="55"/>
      <c r="C4429" s="55"/>
    </row>
    <row r="4430" spans="2:3" x14ac:dyDescent="0.25">
      <c r="B4430" s="55"/>
      <c r="C4430" s="55"/>
    </row>
    <row r="4431" spans="2:3" x14ac:dyDescent="0.25">
      <c r="B4431" s="55"/>
      <c r="C4431" s="55"/>
    </row>
    <row r="4432" spans="2:3" x14ac:dyDescent="0.25">
      <c r="B4432" s="55"/>
      <c r="C4432" s="55"/>
    </row>
    <row r="4433" spans="2:3" x14ac:dyDescent="0.25">
      <c r="B4433" s="55"/>
      <c r="C4433" s="55"/>
    </row>
    <row r="4434" spans="2:3" x14ac:dyDescent="0.25">
      <c r="B4434" s="55"/>
      <c r="C4434" s="55"/>
    </row>
    <row r="4435" spans="2:3" x14ac:dyDescent="0.25">
      <c r="B4435" s="55"/>
      <c r="C4435" s="55"/>
    </row>
    <row r="4436" spans="2:3" x14ac:dyDescent="0.25">
      <c r="B4436" s="55"/>
      <c r="C4436" s="55"/>
    </row>
    <row r="4437" spans="2:3" x14ac:dyDescent="0.25">
      <c r="B4437" s="55"/>
      <c r="C4437" s="55"/>
    </row>
    <row r="4438" spans="2:3" x14ac:dyDescent="0.25">
      <c r="B4438" s="55"/>
      <c r="C4438" s="55"/>
    </row>
    <row r="4439" spans="2:3" x14ac:dyDescent="0.25">
      <c r="B4439" s="55"/>
      <c r="C4439" s="55"/>
    </row>
    <row r="4440" spans="2:3" x14ac:dyDescent="0.25">
      <c r="B4440" s="55"/>
      <c r="C4440" s="55"/>
    </row>
    <row r="4441" spans="2:3" x14ac:dyDescent="0.25">
      <c r="B4441" s="55"/>
      <c r="C4441" s="55"/>
    </row>
    <row r="4442" spans="2:3" x14ac:dyDescent="0.25">
      <c r="B4442" s="55"/>
      <c r="C4442" s="55"/>
    </row>
    <row r="4443" spans="2:3" x14ac:dyDescent="0.25">
      <c r="B4443" s="55"/>
      <c r="C4443" s="55"/>
    </row>
    <row r="4444" spans="2:3" x14ac:dyDescent="0.25">
      <c r="B4444" s="55"/>
      <c r="C4444" s="55"/>
    </row>
    <row r="4445" spans="2:3" x14ac:dyDescent="0.25">
      <c r="B4445" s="55"/>
      <c r="C4445" s="55"/>
    </row>
    <row r="4446" spans="2:3" x14ac:dyDescent="0.25">
      <c r="B4446" s="55"/>
      <c r="C4446" s="55"/>
    </row>
    <row r="4447" spans="2:3" x14ac:dyDescent="0.25">
      <c r="B4447" s="55"/>
      <c r="C4447" s="55"/>
    </row>
    <row r="4448" spans="2:3" x14ac:dyDescent="0.25">
      <c r="B4448" s="55"/>
      <c r="C4448" s="55"/>
    </row>
    <row r="4449" spans="2:3" x14ac:dyDescent="0.25">
      <c r="B4449" s="55"/>
      <c r="C4449" s="55"/>
    </row>
    <row r="4450" spans="2:3" x14ac:dyDescent="0.25">
      <c r="B4450" s="55"/>
      <c r="C4450" s="55"/>
    </row>
    <row r="4451" spans="2:3" x14ac:dyDescent="0.25">
      <c r="B4451" s="55"/>
      <c r="C4451" s="55"/>
    </row>
    <row r="4452" spans="2:3" x14ac:dyDescent="0.25">
      <c r="B4452" s="55"/>
      <c r="C4452" s="55"/>
    </row>
    <row r="4453" spans="2:3" x14ac:dyDescent="0.25">
      <c r="B4453" s="55"/>
      <c r="C4453" s="55"/>
    </row>
    <row r="4454" spans="2:3" x14ac:dyDescent="0.25">
      <c r="B4454" s="55"/>
      <c r="C4454" s="55"/>
    </row>
    <row r="4455" spans="2:3" x14ac:dyDescent="0.25">
      <c r="B4455" s="55"/>
      <c r="C4455" s="55"/>
    </row>
    <row r="4456" spans="2:3" x14ac:dyDescent="0.25">
      <c r="B4456" s="55"/>
      <c r="C4456" s="55"/>
    </row>
    <row r="4457" spans="2:3" x14ac:dyDescent="0.25">
      <c r="B4457" s="55"/>
      <c r="C4457" s="55"/>
    </row>
    <row r="4458" spans="2:3" x14ac:dyDescent="0.25">
      <c r="B4458" s="55"/>
      <c r="C4458" s="55"/>
    </row>
    <row r="4459" spans="2:3" x14ac:dyDescent="0.25">
      <c r="B4459" s="55"/>
      <c r="C4459" s="55"/>
    </row>
    <row r="4460" spans="2:3" x14ac:dyDescent="0.25">
      <c r="B4460" s="55"/>
      <c r="C4460" s="55"/>
    </row>
    <row r="4461" spans="2:3" x14ac:dyDescent="0.25">
      <c r="B4461" s="55"/>
      <c r="C4461" s="55"/>
    </row>
    <row r="4462" spans="2:3" x14ac:dyDescent="0.25">
      <c r="B4462" s="55"/>
      <c r="C4462" s="55"/>
    </row>
    <row r="4463" spans="2:3" x14ac:dyDescent="0.25">
      <c r="B4463" s="55"/>
      <c r="C4463" s="55"/>
    </row>
    <row r="4464" spans="2:3" x14ac:dyDescent="0.25">
      <c r="B4464" s="55"/>
      <c r="C4464" s="55"/>
    </row>
    <row r="4465" spans="2:3" x14ac:dyDescent="0.25">
      <c r="B4465" s="55"/>
      <c r="C4465" s="55"/>
    </row>
    <row r="4466" spans="2:3" x14ac:dyDescent="0.25">
      <c r="B4466" s="55"/>
      <c r="C4466" s="55"/>
    </row>
    <row r="4467" spans="2:3" x14ac:dyDescent="0.25">
      <c r="B4467" s="55"/>
      <c r="C4467" s="55"/>
    </row>
    <row r="4468" spans="2:3" x14ac:dyDescent="0.25">
      <c r="B4468" s="55"/>
      <c r="C4468" s="55"/>
    </row>
    <row r="4469" spans="2:3" x14ac:dyDescent="0.25">
      <c r="B4469" s="55"/>
      <c r="C4469" s="55"/>
    </row>
    <row r="4470" spans="2:3" x14ac:dyDescent="0.25">
      <c r="B4470" s="55"/>
      <c r="C4470" s="55"/>
    </row>
    <row r="4471" spans="2:3" x14ac:dyDescent="0.25">
      <c r="B4471" s="55"/>
      <c r="C4471" s="55"/>
    </row>
    <row r="4472" spans="2:3" x14ac:dyDescent="0.25">
      <c r="B4472" s="55"/>
      <c r="C4472" s="55"/>
    </row>
    <row r="4473" spans="2:3" x14ac:dyDescent="0.25">
      <c r="B4473" s="55"/>
      <c r="C4473" s="55"/>
    </row>
    <row r="4474" spans="2:3" x14ac:dyDescent="0.25">
      <c r="B4474" s="55"/>
      <c r="C4474" s="55"/>
    </row>
    <row r="4475" spans="2:3" x14ac:dyDescent="0.25">
      <c r="B4475" s="55"/>
      <c r="C4475" s="55"/>
    </row>
    <row r="4476" spans="2:3" x14ac:dyDescent="0.25">
      <c r="B4476" s="55"/>
      <c r="C4476" s="55"/>
    </row>
    <row r="4477" spans="2:3" x14ac:dyDescent="0.25">
      <c r="B4477" s="55"/>
      <c r="C4477" s="55"/>
    </row>
    <row r="4478" spans="2:3" x14ac:dyDescent="0.25">
      <c r="B4478" s="55"/>
      <c r="C4478" s="55"/>
    </row>
    <row r="4479" spans="2:3" x14ac:dyDescent="0.25">
      <c r="B4479" s="55"/>
      <c r="C4479" s="55"/>
    </row>
    <row r="4480" spans="2:3" x14ac:dyDescent="0.25">
      <c r="B4480" s="55"/>
      <c r="C4480" s="55"/>
    </row>
    <row r="4481" spans="2:3" x14ac:dyDescent="0.25">
      <c r="B4481" s="55"/>
      <c r="C4481" s="55"/>
    </row>
    <row r="4482" spans="2:3" x14ac:dyDescent="0.25">
      <c r="B4482" s="55"/>
      <c r="C4482" s="55"/>
    </row>
    <row r="4483" spans="2:3" x14ac:dyDescent="0.25">
      <c r="B4483" s="55"/>
      <c r="C4483" s="55"/>
    </row>
    <row r="4484" spans="2:3" x14ac:dyDescent="0.25">
      <c r="B4484" s="55"/>
      <c r="C4484" s="55"/>
    </row>
    <row r="4485" spans="2:3" x14ac:dyDescent="0.25">
      <c r="B4485" s="55"/>
      <c r="C4485" s="55"/>
    </row>
    <row r="4486" spans="2:3" x14ac:dyDescent="0.25">
      <c r="B4486" s="55"/>
      <c r="C4486" s="55"/>
    </row>
    <row r="4487" spans="2:3" x14ac:dyDescent="0.25">
      <c r="B4487" s="55"/>
      <c r="C4487" s="55"/>
    </row>
    <row r="4488" spans="2:3" x14ac:dyDescent="0.25">
      <c r="B4488" s="55"/>
      <c r="C4488" s="55"/>
    </row>
    <row r="4489" spans="2:3" x14ac:dyDescent="0.25">
      <c r="B4489" s="55"/>
      <c r="C4489" s="55"/>
    </row>
    <row r="4490" spans="2:3" x14ac:dyDescent="0.25">
      <c r="B4490" s="55"/>
      <c r="C4490" s="55"/>
    </row>
    <row r="4491" spans="2:3" x14ac:dyDescent="0.25">
      <c r="B4491" s="55"/>
      <c r="C4491" s="55"/>
    </row>
    <row r="4492" spans="2:3" x14ac:dyDescent="0.25">
      <c r="B4492" s="55"/>
      <c r="C4492" s="55"/>
    </row>
    <row r="4493" spans="2:3" x14ac:dyDescent="0.25">
      <c r="B4493" s="55"/>
      <c r="C4493" s="55"/>
    </row>
    <row r="4494" spans="2:3" x14ac:dyDescent="0.25">
      <c r="B4494" s="55"/>
      <c r="C4494" s="55"/>
    </row>
    <row r="4495" spans="2:3" x14ac:dyDescent="0.25">
      <c r="B4495" s="55"/>
      <c r="C4495" s="55"/>
    </row>
    <row r="4496" spans="2:3" x14ac:dyDescent="0.25">
      <c r="B4496" s="55"/>
      <c r="C4496" s="55"/>
    </row>
    <row r="4497" spans="2:3" x14ac:dyDescent="0.25">
      <c r="B4497" s="55"/>
      <c r="C4497" s="55"/>
    </row>
    <row r="4498" spans="2:3" x14ac:dyDescent="0.25">
      <c r="B4498" s="55"/>
      <c r="C4498" s="55"/>
    </row>
    <row r="4499" spans="2:3" x14ac:dyDescent="0.25">
      <c r="B4499" s="55"/>
      <c r="C4499" s="55"/>
    </row>
    <row r="4500" spans="2:3" x14ac:dyDescent="0.25">
      <c r="B4500" s="55"/>
      <c r="C4500" s="55"/>
    </row>
    <row r="4501" spans="2:3" x14ac:dyDescent="0.25">
      <c r="B4501" s="55"/>
      <c r="C4501" s="55"/>
    </row>
    <row r="4502" spans="2:3" x14ac:dyDescent="0.25">
      <c r="B4502" s="55"/>
      <c r="C4502" s="55"/>
    </row>
    <row r="4503" spans="2:3" x14ac:dyDescent="0.25">
      <c r="B4503" s="55"/>
      <c r="C4503" s="55"/>
    </row>
    <row r="4504" spans="2:3" x14ac:dyDescent="0.25">
      <c r="B4504" s="55"/>
      <c r="C4504" s="55"/>
    </row>
    <row r="4505" spans="2:3" x14ac:dyDescent="0.25">
      <c r="B4505" s="55"/>
      <c r="C4505" s="55"/>
    </row>
    <row r="4506" spans="2:3" x14ac:dyDescent="0.25">
      <c r="B4506" s="55"/>
      <c r="C4506" s="55"/>
    </row>
    <row r="4507" spans="2:3" x14ac:dyDescent="0.25">
      <c r="B4507" s="55"/>
      <c r="C4507" s="55"/>
    </row>
    <row r="4508" spans="2:3" x14ac:dyDescent="0.25">
      <c r="B4508" s="55"/>
      <c r="C4508" s="55"/>
    </row>
    <row r="4509" spans="2:3" x14ac:dyDescent="0.25">
      <c r="B4509" s="55"/>
      <c r="C4509" s="55"/>
    </row>
    <row r="4510" spans="2:3" x14ac:dyDescent="0.25">
      <c r="B4510" s="55"/>
      <c r="C4510" s="55"/>
    </row>
    <row r="4511" spans="2:3" x14ac:dyDescent="0.25">
      <c r="B4511" s="55"/>
      <c r="C4511" s="55"/>
    </row>
    <row r="4512" spans="2:3" x14ac:dyDescent="0.25">
      <c r="B4512" s="55"/>
      <c r="C4512" s="55"/>
    </row>
    <row r="4513" spans="2:3" x14ac:dyDescent="0.25">
      <c r="B4513" s="55"/>
      <c r="C4513" s="55"/>
    </row>
    <row r="4514" spans="2:3" x14ac:dyDescent="0.25">
      <c r="B4514" s="55"/>
      <c r="C4514" s="55"/>
    </row>
    <row r="4515" spans="2:3" x14ac:dyDescent="0.25">
      <c r="B4515" s="55"/>
      <c r="C4515" s="55"/>
    </row>
    <row r="4516" spans="2:3" x14ac:dyDescent="0.25">
      <c r="B4516" s="55"/>
      <c r="C4516" s="55"/>
    </row>
    <row r="4517" spans="2:3" x14ac:dyDescent="0.25">
      <c r="B4517" s="55"/>
      <c r="C4517" s="55"/>
    </row>
    <row r="4518" spans="2:3" x14ac:dyDescent="0.25">
      <c r="B4518" s="55"/>
      <c r="C4518" s="55"/>
    </row>
    <row r="4519" spans="2:3" x14ac:dyDescent="0.25">
      <c r="B4519" s="55"/>
      <c r="C4519" s="55"/>
    </row>
    <row r="4520" spans="2:3" x14ac:dyDescent="0.25">
      <c r="B4520" s="55"/>
      <c r="C4520" s="55"/>
    </row>
    <row r="4521" spans="2:3" x14ac:dyDescent="0.25">
      <c r="B4521" s="55"/>
      <c r="C4521" s="55"/>
    </row>
    <row r="4522" spans="2:3" x14ac:dyDescent="0.25">
      <c r="B4522" s="55"/>
      <c r="C4522" s="55"/>
    </row>
    <row r="4523" spans="2:3" x14ac:dyDescent="0.25">
      <c r="B4523" s="55"/>
      <c r="C4523" s="55"/>
    </row>
    <row r="4524" spans="2:3" x14ac:dyDescent="0.25">
      <c r="B4524" s="55"/>
      <c r="C4524" s="55"/>
    </row>
    <row r="4525" spans="2:3" x14ac:dyDescent="0.25">
      <c r="B4525" s="55"/>
      <c r="C4525" s="55"/>
    </row>
    <row r="4526" spans="2:3" x14ac:dyDescent="0.25">
      <c r="B4526" s="55"/>
      <c r="C4526" s="55"/>
    </row>
    <row r="4527" spans="2:3" x14ac:dyDescent="0.25">
      <c r="B4527" s="55"/>
      <c r="C4527" s="55"/>
    </row>
    <row r="4528" spans="2:3" x14ac:dyDescent="0.25">
      <c r="B4528" s="55"/>
      <c r="C4528" s="55"/>
    </row>
    <row r="4529" spans="2:3" x14ac:dyDescent="0.25">
      <c r="B4529" s="55"/>
      <c r="C4529" s="55"/>
    </row>
    <row r="4530" spans="2:3" x14ac:dyDescent="0.25">
      <c r="B4530" s="55"/>
      <c r="C4530" s="55"/>
    </row>
    <row r="4531" spans="2:3" x14ac:dyDescent="0.25">
      <c r="B4531" s="55"/>
      <c r="C4531" s="55"/>
    </row>
    <row r="4532" spans="2:3" x14ac:dyDescent="0.25">
      <c r="B4532" s="55"/>
      <c r="C4532" s="55"/>
    </row>
    <row r="4533" spans="2:3" x14ac:dyDescent="0.25">
      <c r="B4533" s="55"/>
      <c r="C4533" s="55"/>
    </row>
    <row r="4534" spans="2:3" x14ac:dyDescent="0.25">
      <c r="B4534" s="55"/>
      <c r="C4534" s="55"/>
    </row>
    <row r="4535" spans="2:3" x14ac:dyDescent="0.25">
      <c r="B4535" s="55"/>
      <c r="C4535" s="55"/>
    </row>
    <row r="4536" spans="2:3" x14ac:dyDescent="0.25">
      <c r="B4536" s="55"/>
      <c r="C4536" s="55"/>
    </row>
    <row r="4537" spans="2:3" x14ac:dyDescent="0.25">
      <c r="B4537" s="55"/>
      <c r="C4537" s="55"/>
    </row>
    <row r="4538" spans="2:3" x14ac:dyDescent="0.25">
      <c r="B4538" s="55"/>
      <c r="C4538" s="55"/>
    </row>
    <row r="4539" spans="2:3" x14ac:dyDescent="0.25">
      <c r="B4539" s="55"/>
      <c r="C4539" s="55"/>
    </row>
    <row r="4540" spans="2:3" x14ac:dyDescent="0.25">
      <c r="B4540" s="55"/>
      <c r="C4540" s="55"/>
    </row>
    <row r="4541" spans="2:3" x14ac:dyDescent="0.25">
      <c r="B4541" s="55"/>
      <c r="C4541" s="55"/>
    </row>
    <row r="4542" spans="2:3" x14ac:dyDescent="0.25">
      <c r="B4542" s="55"/>
      <c r="C4542" s="55"/>
    </row>
    <row r="4543" spans="2:3" x14ac:dyDescent="0.25">
      <c r="B4543" s="55"/>
      <c r="C4543" s="55"/>
    </row>
    <row r="4544" spans="2:3" x14ac:dyDescent="0.25">
      <c r="B4544" s="55"/>
      <c r="C4544" s="55"/>
    </row>
    <row r="4545" spans="2:3" x14ac:dyDescent="0.25">
      <c r="B4545" s="55"/>
      <c r="C4545" s="55"/>
    </row>
    <row r="4546" spans="2:3" x14ac:dyDescent="0.25">
      <c r="B4546" s="55"/>
      <c r="C4546" s="55"/>
    </row>
    <row r="4547" spans="2:3" x14ac:dyDescent="0.25">
      <c r="B4547" s="55"/>
      <c r="C4547" s="55"/>
    </row>
    <row r="4548" spans="2:3" x14ac:dyDescent="0.25">
      <c r="B4548" s="55"/>
      <c r="C4548" s="55"/>
    </row>
    <row r="4549" spans="2:3" x14ac:dyDescent="0.25">
      <c r="B4549" s="55"/>
      <c r="C4549" s="55"/>
    </row>
    <row r="4550" spans="2:3" x14ac:dyDescent="0.25">
      <c r="B4550" s="55"/>
      <c r="C4550" s="55"/>
    </row>
    <row r="4551" spans="2:3" x14ac:dyDescent="0.25">
      <c r="B4551" s="55"/>
      <c r="C4551" s="55"/>
    </row>
    <row r="4552" spans="2:3" x14ac:dyDescent="0.25">
      <c r="B4552" s="55"/>
      <c r="C4552" s="55"/>
    </row>
    <row r="4553" spans="2:3" x14ac:dyDescent="0.25">
      <c r="B4553" s="55"/>
      <c r="C4553" s="55"/>
    </row>
    <row r="4554" spans="2:3" x14ac:dyDescent="0.25">
      <c r="B4554" s="55"/>
      <c r="C4554" s="55"/>
    </row>
    <row r="4555" spans="2:3" x14ac:dyDescent="0.25">
      <c r="B4555" s="55"/>
      <c r="C4555" s="55"/>
    </row>
    <row r="4556" spans="2:3" x14ac:dyDescent="0.25">
      <c r="B4556" s="55"/>
      <c r="C4556" s="55"/>
    </row>
    <row r="4557" spans="2:3" x14ac:dyDescent="0.25">
      <c r="B4557" s="55"/>
      <c r="C4557" s="55"/>
    </row>
    <row r="4558" spans="2:3" x14ac:dyDescent="0.25">
      <c r="B4558" s="55"/>
      <c r="C4558" s="55"/>
    </row>
    <row r="4559" spans="2:3" x14ac:dyDescent="0.25">
      <c r="B4559" s="55"/>
      <c r="C4559" s="55"/>
    </row>
    <row r="4560" spans="2:3" x14ac:dyDescent="0.25">
      <c r="B4560" s="55"/>
      <c r="C4560" s="55"/>
    </row>
    <row r="4561" spans="2:3" x14ac:dyDescent="0.25">
      <c r="B4561" s="55"/>
      <c r="C4561" s="55"/>
    </row>
    <row r="4562" spans="2:3" x14ac:dyDescent="0.25">
      <c r="B4562" s="55"/>
      <c r="C4562" s="55"/>
    </row>
    <row r="4563" spans="2:3" x14ac:dyDescent="0.25">
      <c r="B4563" s="55"/>
      <c r="C4563" s="55"/>
    </row>
    <row r="4564" spans="2:3" x14ac:dyDescent="0.25">
      <c r="B4564" s="55"/>
      <c r="C4564" s="55"/>
    </row>
    <row r="4565" spans="2:3" x14ac:dyDescent="0.25">
      <c r="B4565" s="55"/>
      <c r="C4565" s="55"/>
    </row>
    <row r="4566" spans="2:3" x14ac:dyDescent="0.25">
      <c r="B4566" s="55"/>
      <c r="C4566" s="55"/>
    </row>
    <row r="4567" spans="2:3" x14ac:dyDescent="0.25">
      <c r="B4567" s="55"/>
      <c r="C4567" s="55"/>
    </row>
    <row r="4568" spans="2:3" x14ac:dyDescent="0.25">
      <c r="B4568" s="55"/>
      <c r="C4568" s="55"/>
    </row>
    <row r="4569" spans="2:3" x14ac:dyDescent="0.25">
      <c r="B4569" s="55"/>
      <c r="C4569" s="55"/>
    </row>
    <row r="4570" spans="2:3" x14ac:dyDescent="0.25">
      <c r="B4570" s="55"/>
      <c r="C4570" s="55"/>
    </row>
    <row r="4571" spans="2:3" x14ac:dyDescent="0.25">
      <c r="B4571" s="55"/>
      <c r="C4571" s="55"/>
    </row>
    <row r="4572" spans="2:3" x14ac:dyDescent="0.25">
      <c r="B4572" s="55"/>
      <c r="C4572" s="55"/>
    </row>
    <row r="4573" spans="2:3" x14ac:dyDescent="0.25">
      <c r="B4573" s="55"/>
      <c r="C4573" s="55"/>
    </row>
    <row r="4574" spans="2:3" x14ac:dyDescent="0.25">
      <c r="B4574" s="55"/>
      <c r="C4574" s="55"/>
    </row>
    <row r="4575" spans="2:3" x14ac:dyDescent="0.25">
      <c r="B4575" s="55"/>
      <c r="C4575" s="55"/>
    </row>
    <row r="4576" spans="2:3" x14ac:dyDescent="0.25">
      <c r="B4576" s="55"/>
      <c r="C4576" s="55"/>
    </row>
    <row r="4577" spans="2:3" x14ac:dyDescent="0.25">
      <c r="B4577" s="55"/>
      <c r="C4577" s="55"/>
    </row>
    <row r="4578" spans="2:3" x14ac:dyDescent="0.25">
      <c r="B4578" s="55"/>
      <c r="C4578" s="55"/>
    </row>
    <row r="4579" spans="2:3" x14ac:dyDescent="0.25">
      <c r="B4579" s="55"/>
      <c r="C4579" s="55"/>
    </row>
    <row r="4580" spans="2:3" x14ac:dyDescent="0.25">
      <c r="B4580" s="55"/>
      <c r="C4580" s="55"/>
    </row>
    <row r="4581" spans="2:3" x14ac:dyDescent="0.25">
      <c r="B4581" s="55"/>
      <c r="C4581" s="55"/>
    </row>
    <row r="4582" spans="2:3" x14ac:dyDescent="0.25">
      <c r="B4582" s="55"/>
      <c r="C4582" s="55"/>
    </row>
    <row r="4583" spans="2:3" x14ac:dyDescent="0.25">
      <c r="B4583" s="55"/>
      <c r="C4583" s="55"/>
    </row>
    <row r="4584" spans="2:3" x14ac:dyDescent="0.25">
      <c r="B4584" s="55"/>
      <c r="C4584" s="55"/>
    </row>
    <row r="4585" spans="2:3" x14ac:dyDescent="0.25">
      <c r="B4585" s="55"/>
      <c r="C4585" s="55"/>
    </row>
    <row r="4586" spans="2:3" x14ac:dyDescent="0.25">
      <c r="B4586" s="55"/>
      <c r="C4586" s="55"/>
    </row>
    <row r="4587" spans="2:3" x14ac:dyDescent="0.25">
      <c r="B4587" s="55"/>
      <c r="C4587" s="55"/>
    </row>
    <row r="4588" spans="2:3" x14ac:dyDescent="0.25">
      <c r="B4588" s="55"/>
      <c r="C4588" s="55"/>
    </row>
    <row r="4589" spans="2:3" x14ac:dyDescent="0.25">
      <c r="B4589" s="55"/>
      <c r="C4589" s="55"/>
    </row>
    <row r="4590" spans="2:3" x14ac:dyDescent="0.25">
      <c r="B4590" s="55"/>
      <c r="C4590" s="55"/>
    </row>
    <row r="4591" spans="2:3" x14ac:dyDescent="0.25">
      <c r="B4591" s="55"/>
      <c r="C4591" s="55"/>
    </row>
    <row r="4592" spans="2:3" x14ac:dyDescent="0.25">
      <c r="B4592" s="55"/>
      <c r="C4592" s="55"/>
    </row>
    <row r="4593" spans="2:3" x14ac:dyDescent="0.25">
      <c r="B4593" s="55"/>
      <c r="C4593" s="55"/>
    </row>
    <row r="4594" spans="2:3" x14ac:dyDescent="0.25">
      <c r="B4594" s="55"/>
      <c r="C4594" s="55"/>
    </row>
    <row r="4595" spans="2:3" x14ac:dyDescent="0.25">
      <c r="B4595" s="55"/>
      <c r="C4595" s="55"/>
    </row>
    <row r="4596" spans="2:3" x14ac:dyDescent="0.25">
      <c r="B4596" s="55"/>
      <c r="C4596" s="55"/>
    </row>
    <row r="4597" spans="2:3" x14ac:dyDescent="0.25">
      <c r="B4597" s="55"/>
      <c r="C4597" s="55"/>
    </row>
    <row r="4598" spans="2:3" x14ac:dyDescent="0.25">
      <c r="B4598" s="55"/>
      <c r="C4598" s="55"/>
    </row>
    <row r="4599" spans="2:3" x14ac:dyDescent="0.25">
      <c r="B4599" s="55"/>
      <c r="C4599" s="55"/>
    </row>
    <row r="4600" spans="2:3" x14ac:dyDescent="0.25">
      <c r="B4600" s="55"/>
      <c r="C4600" s="55"/>
    </row>
    <row r="4601" spans="2:3" x14ac:dyDescent="0.25">
      <c r="B4601" s="55"/>
      <c r="C4601" s="55"/>
    </row>
    <row r="4602" spans="2:3" x14ac:dyDescent="0.25">
      <c r="B4602" s="55"/>
      <c r="C4602" s="55"/>
    </row>
    <row r="4603" spans="2:3" x14ac:dyDescent="0.25">
      <c r="B4603" s="55"/>
      <c r="C4603" s="55"/>
    </row>
    <row r="4604" spans="2:3" x14ac:dyDescent="0.25">
      <c r="B4604" s="55"/>
      <c r="C4604" s="55"/>
    </row>
    <row r="4605" spans="2:3" x14ac:dyDescent="0.25">
      <c r="B4605" s="55"/>
      <c r="C4605" s="55"/>
    </row>
    <row r="4606" spans="2:3" x14ac:dyDescent="0.25">
      <c r="B4606" s="55"/>
      <c r="C4606" s="55"/>
    </row>
    <row r="4607" spans="2:3" x14ac:dyDescent="0.25">
      <c r="B4607" s="55"/>
      <c r="C4607" s="55"/>
    </row>
    <row r="4608" spans="2:3" x14ac:dyDescent="0.25">
      <c r="B4608" s="55"/>
      <c r="C4608" s="55"/>
    </row>
    <row r="4609" spans="2:3" x14ac:dyDescent="0.25">
      <c r="B4609" s="55"/>
      <c r="C4609" s="55"/>
    </row>
    <row r="4610" spans="2:3" x14ac:dyDescent="0.25">
      <c r="B4610" s="55"/>
      <c r="C4610" s="55"/>
    </row>
    <row r="4611" spans="2:3" x14ac:dyDescent="0.25">
      <c r="B4611" s="55"/>
      <c r="C4611" s="55"/>
    </row>
    <row r="4612" spans="2:3" x14ac:dyDescent="0.25">
      <c r="B4612" s="55"/>
      <c r="C4612" s="55"/>
    </row>
    <row r="4613" spans="2:3" x14ac:dyDescent="0.25">
      <c r="B4613" s="55"/>
      <c r="C4613" s="55"/>
    </row>
    <row r="4614" spans="2:3" x14ac:dyDescent="0.25">
      <c r="B4614" s="55"/>
      <c r="C4614" s="55"/>
    </row>
    <row r="4615" spans="2:3" x14ac:dyDescent="0.25">
      <c r="B4615" s="55"/>
      <c r="C4615" s="55"/>
    </row>
    <row r="4616" spans="2:3" x14ac:dyDescent="0.25">
      <c r="B4616" s="55"/>
      <c r="C4616" s="55"/>
    </row>
    <row r="4617" spans="2:3" x14ac:dyDescent="0.25">
      <c r="B4617" s="55"/>
      <c r="C4617" s="55"/>
    </row>
    <row r="4618" spans="2:3" x14ac:dyDescent="0.25">
      <c r="B4618" s="55"/>
      <c r="C4618" s="55"/>
    </row>
    <row r="4619" spans="2:3" x14ac:dyDescent="0.25">
      <c r="B4619" s="55"/>
      <c r="C4619" s="55"/>
    </row>
    <row r="4620" spans="2:3" x14ac:dyDescent="0.25">
      <c r="B4620" s="55"/>
      <c r="C4620" s="55"/>
    </row>
    <row r="4621" spans="2:3" x14ac:dyDescent="0.25">
      <c r="B4621" s="55"/>
      <c r="C4621" s="55"/>
    </row>
    <row r="4622" spans="2:3" x14ac:dyDescent="0.25">
      <c r="B4622" s="55"/>
      <c r="C4622" s="55"/>
    </row>
    <row r="4623" spans="2:3" x14ac:dyDescent="0.25">
      <c r="B4623" s="55"/>
      <c r="C4623" s="55"/>
    </row>
    <row r="4624" spans="2:3" x14ac:dyDescent="0.25">
      <c r="B4624" s="55"/>
      <c r="C4624" s="55"/>
    </row>
    <row r="4625" spans="2:3" x14ac:dyDescent="0.25">
      <c r="B4625" s="55"/>
      <c r="C4625" s="55"/>
    </row>
    <row r="4626" spans="2:3" x14ac:dyDescent="0.25">
      <c r="B4626" s="55"/>
      <c r="C4626" s="55"/>
    </row>
    <row r="4627" spans="2:3" x14ac:dyDescent="0.25">
      <c r="B4627" s="55"/>
      <c r="C4627" s="55"/>
    </row>
    <row r="4628" spans="2:3" x14ac:dyDescent="0.25">
      <c r="B4628" s="55"/>
      <c r="C4628" s="55"/>
    </row>
    <row r="4629" spans="2:3" x14ac:dyDescent="0.25">
      <c r="B4629" s="55"/>
      <c r="C4629" s="55"/>
    </row>
    <row r="4630" spans="2:3" x14ac:dyDescent="0.25">
      <c r="B4630" s="55"/>
      <c r="C4630" s="55"/>
    </row>
    <row r="4631" spans="2:3" x14ac:dyDescent="0.25">
      <c r="B4631" s="55"/>
      <c r="C4631" s="55"/>
    </row>
    <row r="4632" spans="2:3" x14ac:dyDescent="0.25">
      <c r="B4632" s="55"/>
      <c r="C4632" s="55"/>
    </row>
    <row r="4633" spans="2:3" x14ac:dyDescent="0.25">
      <c r="B4633" s="55"/>
      <c r="C4633" s="55"/>
    </row>
    <row r="4634" spans="2:3" x14ac:dyDescent="0.25">
      <c r="B4634" s="55"/>
      <c r="C4634" s="55"/>
    </row>
    <row r="4635" spans="2:3" x14ac:dyDescent="0.25">
      <c r="B4635" s="55"/>
      <c r="C4635" s="55"/>
    </row>
    <row r="4636" spans="2:3" x14ac:dyDescent="0.25">
      <c r="B4636" s="55"/>
      <c r="C4636" s="55"/>
    </row>
    <row r="4637" spans="2:3" x14ac:dyDescent="0.25">
      <c r="B4637" s="55"/>
      <c r="C4637" s="55"/>
    </row>
    <row r="4638" spans="2:3" x14ac:dyDescent="0.25">
      <c r="B4638" s="55"/>
      <c r="C4638" s="55"/>
    </row>
    <row r="4639" spans="2:3" x14ac:dyDescent="0.25">
      <c r="B4639" s="55"/>
      <c r="C4639" s="55"/>
    </row>
    <row r="4640" spans="2:3" x14ac:dyDescent="0.25">
      <c r="B4640" s="55"/>
      <c r="C4640" s="55"/>
    </row>
    <row r="4641" spans="2:3" x14ac:dyDescent="0.25">
      <c r="B4641" s="55"/>
      <c r="C4641" s="55"/>
    </row>
    <row r="4642" spans="2:3" x14ac:dyDescent="0.25">
      <c r="B4642" s="55"/>
      <c r="C4642" s="55"/>
    </row>
    <row r="4643" spans="2:3" x14ac:dyDescent="0.25">
      <c r="B4643" s="55"/>
      <c r="C4643" s="55"/>
    </row>
    <row r="4644" spans="2:3" x14ac:dyDescent="0.25">
      <c r="B4644" s="55"/>
      <c r="C4644" s="55"/>
    </row>
    <row r="4645" spans="2:3" x14ac:dyDescent="0.25">
      <c r="B4645" s="55"/>
      <c r="C4645" s="55"/>
    </row>
    <row r="4646" spans="2:3" x14ac:dyDescent="0.25">
      <c r="B4646" s="55"/>
      <c r="C4646" s="55"/>
    </row>
    <row r="4647" spans="2:3" x14ac:dyDescent="0.25">
      <c r="B4647" s="55"/>
      <c r="C4647" s="55"/>
    </row>
    <row r="4648" spans="2:3" x14ac:dyDescent="0.25">
      <c r="B4648" s="55"/>
      <c r="C4648" s="55"/>
    </row>
    <row r="4649" spans="2:3" x14ac:dyDescent="0.25">
      <c r="B4649" s="55"/>
      <c r="C4649" s="55"/>
    </row>
    <row r="4650" spans="2:3" x14ac:dyDescent="0.25">
      <c r="B4650" s="55"/>
      <c r="C4650" s="55"/>
    </row>
    <row r="4651" spans="2:3" x14ac:dyDescent="0.25">
      <c r="B4651" s="55"/>
      <c r="C4651" s="55"/>
    </row>
    <row r="4652" spans="2:3" x14ac:dyDescent="0.25">
      <c r="B4652" s="55"/>
      <c r="C4652" s="55"/>
    </row>
    <row r="4653" spans="2:3" x14ac:dyDescent="0.25">
      <c r="B4653" s="55"/>
      <c r="C4653" s="55"/>
    </row>
    <row r="4654" spans="2:3" x14ac:dyDescent="0.25">
      <c r="B4654" s="55"/>
      <c r="C4654" s="55"/>
    </row>
    <row r="4655" spans="2:3" x14ac:dyDescent="0.25">
      <c r="B4655" s="55"/>
      <c r="C4655" s="55"/>
    </row>
    <row r="4656" spans="2:3" x14ac:dyDescent="0.25">
      <c r="B4656" s="55"/>
      <c r="C4656" s="55"/>
    </row>
    <row r="4657" spans="2:3" x14ac:dyDescent="0.25">
      <c r="B4657" s="55"/>
      <c r="C4657" s="55"/>
    </row>
    <row r="4658" spans="2:3" x14ac:dyDescent="0.25">
      <c r="B4658" s="55"/>
      <c r="C4658" s="55"/>
    </row>
    <row r="4659" spans="2:3" x14ac:dyDescent="0.25">
      <c r="B4659" s="55"/>
      <c r="C4659" s="55"/>
    </row>
    <row r="4660" spans="2:3" x14ac:dyDescent="0.25">
      <c r="B4660" s="55"/>
      <c r="C4660" s="55"/>
    </row>
    <row r="4661" spans="2:3" x14ac:dyDescent="0.25">
      <c r="B4661" s="55"/>
      <c r="C4661" s="55"/>
    </row>
    <row r="4662" spans="2:3" x14ac:dyDescent="0.25">
      <c r="B4662" s="55"/>
      <c r="C4662" s="55"/>
    </row>
    <row r="4663" spans="2:3" x14ac:dyDescent="0.25">
      <c r="B4663" s="55"/>
      <c r="C4663" s="55"/>
    </row>
    <row r="4664" spans="2:3" x14ac:dyDescent="0.25">
      <c r="B4664" s="55"/>
      <c r="C4664" s="55"/>
    </row>
    <row r="4665" spans="2:3" x14ac:dyDescent="0.25">
      <c r="B4665" s="55"/>
      <c r="C4665" s="55"/>
    </row>
    <row r="4666" spans="2:3" x14ac:dyDescent="0.25">
      <c r="B4666" s="55"/>
      <c r="C4666" s="55"/>
    </row>
    <row r="4667" spans="2:3" x14ac:dyDescent="0.25">
      <c r="B4667" s="55"/>
      <c r="C4667" s="55"/>
    </row>
    <row r="4668" spans="2:3" x14ac:dyDescent="0.25">
      <c r="B4668" s="55"/>
      <c r="C4668" s="55"/>
    </row>
    <row r="4669" spans="2:3" x14ac:dyDescent="0.25">
      <c r="B4669" s="55"/>
      <c r="C4669" s="55"/>
    </row>
    <row r="4670" spans="2:3" x14ac:dyDescent="0.25">
      <c r="B4670" s="55"/>
      <c r="C4670" s="55"/>
    </row>
    <row r="4671" spans="2:3" x14ac:dyDescent="0.25">
      <c r="B4671" s="55"/>
      <c r="C4671" s="55"/>
    </row>
    <row r="4672" spans="2:3" x14ac:dyDescent="0.25">
      <c r="B4672" s="55"/>
      <c r="C4672" s="55"/>
    </row>
    <row r="4673" spans="2:3" x14ac:dyDescent="0.25">
      <c r="B4673" s="55"/>
      <c r="C4673" s="55"/>
    </row>
    <row r="4674" spans="2:3" x14ac:dyDescent="0.25">
      <c r="B4674" s="55"/>
      <c r="C4674" s="55"/>
    </row>
    <row r="4675" spans="2:3" x14ac:dyDescent="0.25">
      <c r="B4675" s="55"/>
      <c r="C4675" s="55"/>
    </row>
    <row r="4676" spans="2:3" x14ac:dyDescent="0.25">
      <c r="B4676" s="55"/>
      <c r="C4676" s="55"/>
    </row>
    <row r="4677" spans="2:3" x14ac:dyDescent="0.25">
      <c r="B4677" s="55"/>
      <c r="C4677" s="55"/>
    </row>
    <row r="4678" spans="2:3" x14ac:dyDescent="0.25">
      <c r="B4678" s="55"/>
      <c r="C4678" s="55"/>
    </row>
    <row r="4679" spans="2:3" x14ac:dyDescent="0.25">
      <c r="B4679" s="55"/>
      <c r="C4679" s="55"/>
    </row>
    <row r="4680" spans="2:3" x14ac:dyDescent="0.25">
      <c r="B4680" s="55"/>
      <c r="C4680" s="55"/>
    </row>
    <row r="4681" spans="2:3" x14ac:dyDescent="0.25">
      <c r="B4681" s="55"/>
      <c r="C4681" s="55"/>
    </row>
    <row r="4682" spans="2:3" x14ac:dyDescent="0.25">
      <c r="B4682" s="55"/>
      <c r="C4682" s="55"/>
    </row>
    <row r="4683" spans="2:3" x14ac:dyDescent="0.25">
      <c r="B4683" s="55"/>
      <c r="C4683" s="55"/>
    </row>
    <row r="4684" spans="2:3" x14ac:dyDescent="0.25">
      <c r="B4684" s="55"/>
      <c r="C4684" s="55"/>
    </row>
    <row r="4685" spans="2:3" x14ac:dyDescent="0.25">
      <c r="B4685" s="55"/>
      <c r="C4685" s="55"/>
    </row>
    <row r="4686" spans="2:3" x14ac:dyDescent="0.25">
      <c r="B4686" s="55"/>
      <c r="C4686" s="55"/>
    </row>
    <row r="4687" spans="2:3" x14ac:dyDescent="0.25">
      <c r="B4687" s="55"/>
      <c r="C4687" s="55"/>
    </row>
    <row r="4688" spans="2:3" x14ac:dyDescent="0.25">
      <c r="B4688" s="55"/>
      <c r="C4688" s="55"/>
    </row>
    <row r="4689" spans="2:3" x14ac:dyDescent="0.25">
      <c r="B4689" s="55"/>
      <c r="C4689" s="55"/>
    </row>
    <row r="4690" spans="2:3" x14ac:dyDescent="0.25">
      <c r="B4690" s="55"/>
      <c r="C4690" s="55"/>
    </row>
    <row r="4691" spans="2:3" x14ac:dyDescent="0.25">
      <c r="B4691" s="55"/>
      <c r="C4691" s="55"/>
    </row>
    <row r="4692" spans="2:3" x14ac:dyDescent="0.25">
      <c r="B4692" s="55"/>
      <c r="C4692" s="55"/>
    </row>
    <row r="4693" spans="2:3" x14ac:dyDescent="0.25">
      <c r="B4693" s="55"/>
      <c r="C4693" s="55"/>
    </row>
    <row r="4694" spans="2:3" x14ac:dyDescent="0.25">
      <c r="B4694" s="55"/>
      <c r="C4694" s="55"/>
    </row>
    <row r="4695" spans="2:3" x14ac:dyDescent="0.25">
      <c r="B4695" s="55"/>
      <c r="C4695" s="55"/>
    </row>
    <row r="4696" spans="2:3" x14ac:dyDescent="0.25">
      <c r="B4696" s="55"/>
      <c r="C4696" s="55"/>
    </row>
    <row r="4697" spans="2:3" x14ac:dyDescent="0.25">
      <c r="B4697" s="55"/>
      <c r="C4697" s="55"/>
    </row>
    <row r="4698" spans="2:3" x14ac:dyDescent="0.25">
      <c r="B4698" s="55"/>
      <c r="C4698" s="55"/>
    </row>
    <row r="4699" spans="2:3" x14ac:dyDescent="0.25">
      <c r="B4699" s="55"/>
      <c r="C4699" s="55"/>
    </row>
    <row r="4700" spans="2:3" x14ac:dyDescent="0.25">
      <c r="B4700" s="55"/>
      <c r="C4700" s="55"/>
    </row>
    <row r="4701" spans="2:3" x14ac:dyDescent="0.25">
      <c r="B4701" s="55"/>
      <c r="C4701" s="55"/>
    </row>
    <row r="4702" spans="2:3" x14ac:dyDescent="0.25">
      <c r="B4702" s="55"/>
      <c r="C4702" s="55"/>
    </row>
    <row r="4703" spans="2:3" x14ac:dyDescent="0.25">
      <c r="B4703" s="55"/>
      <c r="C4703" s="55"/>
    </row>
    <row r="4704" spans="2:3" x14ac:dyDescent="0.25">
      <c r="B4704" s="55"/>
      <c r="C4704" s="55"/>
    </row>
    <row r="4705" spans="2:3" x14ac:dyDescent="0.25">
      <c r="B4705" s="55"/>
      <c r="C4705" s="55"/>
    </row>
  </sheetData>
  <phoneticPr fontId="18" type="noConversion"/>
  <pageMargins left="0.7" right="0.7" top="0.75" bottom="0.75" header="0.3" footer="0.3"/>
  <pageSetup orientation="portrait" horizontalDpi="300" verticalDpi="30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56CE8-3502-4B32-B4CA-84DF25B22BBA}">
  <dimension ref="B2:S228"/>
  <sheetViews>
    <sheetView topLeftCell="A211" workbookViewId="0">
      <selection activeCell="B3" sqref="B3:S228"/>
    </sheetView>
  </sheetViews>
  <sheetFormatPr defaultRowHeight="15" x14ac:dyDescent="0.25"/>
  <sheetData>
    <row r="2" spans="2:19" x14ac:dyDescent="0.25">
      <c r="F2" t="s">
        <v>269</v>
      </c>
      <c r="G2" t="s">
        <v>270</v>
      </c>
      <c r="H2" t="s">
        <v>271</v>
      </c>
      <c r="I2" t="s">
        <v>272</v>
      </c>
      <c r="J2" t="s">
        <v>292</v>
      </c>
      <c r="K2" t="s">
        <v>293</v>
      </c>
      <c r="L2" t="s">
        <v>294</v>
      </c>
      <c r="M2" t="s">
        <v>295</v>
      </c>
      <c r="N2" t="s">
        <v>296</v>
      </c>
      <c r="O2" t="s">
        <v>297</v>
      </c>
      <c r="P2" t="s">
        <v>330</v>
      </c>
      <c r="Q2" t="s">
        <v>351</v>
      </c>
      <c r="R2" t="s">
        <v>352</v>
      </c>
    </row>
    <row r="3" spans="2:19" ht="105" x14ac:dyDescent="0.25">
      <c r="B3" s="66" t="s">
        <v>286</v>
      </c>
      <c r="C3" s="66" t="s">
        <v>287</v>
      </c>
      <c r="D3" s="66" t="s">
        <v>288</v>
      </c>
      <c r="E3" s="66" t="s">
        <v>289</v>
      </c>
      <c r="F3" s="66" t="s">
        <v>269</v>
      </c>
      <c r="G3" s="66" t="s">
        <v>270</v>
      </c>
      <c r="H3" s="66" t="s">
        <v>271</v>
      </c>
      <c r="I3" s="66" t="s">
        <v>272</v>
      </c>
      <c r="J3" s="66" t="s">
        <v>330</v>
      </c>
      <c r="K3" s="66" t="s">
        <v>324</v>
      </c>
      <c r="L3" s="66" t="s">
        <v>325</v>
      </c>
      <c r="M3" s="66" t="s">
        <v>326</v>
      </c>
      <c r="N3" s="66" t="s">
        <v>327</v>
      </c>
      <c r="O3" s="66" t="s">
        <v>328</v>
      </c>
      <c r="P3" s="66" t="s">
        <v>329</v>
      </c>
      <c r="Q3" s="66" t="s">
        <v>351</v>
      </c>
      <c r="R3" s="66" t="s">
        <v>352</v>
      </c>
      <c r="S3" s="66" t="s">
        <v>353</v>
      </c>
    </row>
    <row r="4" spans="2:19" ht="30" x14ac:dyDescent="0.25">
      <c r="B4" s="60" t="s">
        <v>290</v>
      </c>
      <c r="C4" s="62">
        <v>44593</v>
      </c>
      <c r="D4" s="62">
        <v>44600</v>
      </c>
      <c r="E4" s="60" t="s">
        <v>0</v>
      </c>
      <c r="F4" s="60">
        <v>6288</v>
      </c>
      <c r="G4" s="60">
        <v>49</v>
      </c>
      <c r="H4" s="60">
        <v>45</v>
      </c>
      <c r="I4" s="60">
        <v>3</v>
      </c>
      <c r="J4" s="60">
        <v>0</v>
      </c>
      <c r="K4" s="60">
        <v>8</v>
      </c>
      <c r="L4" s="60">
        <v>12</v>
      </c>
      <c r="M4" s="60">
        <v>11</v>
      </c>
      <c r="N4" s="60">
        <v>7</v>
      </c>
      <c r="O4" s="60">
        <v>7</v>
      </c>
      <c r="P4" s="60">
        <v>27</v>
      </c>
      <c r="Q4" s="60"/>
      <c r="R4" s="60"/>
      <c r="S4" s="60"/>
    </row>
    <row r="5" spans="2:19" ht="30" x14ac:dyDescent="0.25">
      <c r="B5" s="60" t="s">
        <v>290</v>
      </c>
      <c r="C5" s="62">
        <v>44593</v>
      </c>
      <c r="D5" s="62">
        <v>44600</v>
      </c>
      <c r="E5" s="60" t="s">
        <v>1</v>
      </c>
      <c r="F5" s="60">
        <v>15858</v>
      </c>
      <c r="G5" s="60">
        <v>108</v>
      </c>
      <c r="H5" s="60">
        <v>100</v>
      </c>
      <c r="I5" s="60">
        <v>1</v>
      </c>
      <c r="J5" s="60">
        <v>1</v>
      </c>
      <c r="K5" s="60">
        <v>13</v>
      </c>
      <c r="L5" s="60">
        <v>22</v>
      </c>
      <c r="M5" s="60">
        <v>12</v>
      </c>
      <c r="N5" s="60">
        <v>29</v>
      </c>
      <c r="O5" s="60">
        <v>28</v>
      </c>
      <c r="P5" s="60">
        <v>91</v>
      </c>
      <c r="Q5" s="60"/>
      <c r="R5" s="60"/>
      <c r="S5" s="60"/>
    </row>
    <row r="6" spans="2:19" ht="30" x14ac:dyDescent="0.25">
      <c r="B6" s="60" t="s">
        <v>290</v>
      </c>
      <c r="C6" s="62">
        <v>44593</v>
      </c>
      <c r="D6" s="62">
        <v>44600</v>
      </c>
      <c r="E6" s="60" t="s">
        <v>225</v>
      </c>
      <c r="F6" s="60">
        <v>6610</v>
      </c>
      <c r="G6" s="60">
        <v>50</v>
      </c>
      <c r="H6" s="60">
        <v>36</v>
      </c>
      <c r="I6" s="60">
        <v>0</v>
      </c>
      <c r="J6" s="60">
        <v>3</v>
      </c>
      <c r="K6" s="60">
        <v>1</v>
      </c>
      <c r="L6" s="60">
        <v>1</v>
      </c>
      <c r="M6" s="60">
        <v>2</v>
      </c>
      <c r="N6" s="60">
        <v>4</v>
      </c>
      <c r="O6" s="60">
        <v>4</v>
      </c>
      <c r="P6" s="60">
        <v>24</v>
      </c>
      <c r="Q6" s="60"/>
      <c r="R6" s="60"/>
      <c r="S6" s="60"/>
    </row>
    <row r="7" spans="2:19" ht="30" x14ac:dyDescent="0.25">
      <c r="B7" s="60" t="s">
        <v>290</v>
      </c>
      <c r="C7" s="62">
        <v>44593</v>
      </c>
      <c r="D7" s="62">
        <v>44600</v>
      </c>
      <c r="E7" s="60" t="s">
        <v>2</v>
      </c>
      <c r="F7" s="60">
        <v>6412</v>
      </c>
      <c r="G7" s="60">
        <v>51</v>
      </c>
      <c r="H7" s="60">
        <v>49</v>
      </c>
      <c r="I7" s="60">
        <v>3</v>
      </c>
      <c r="J7" s="60">
        <v>3</v>
      </c>
      <c r="K7" s="60">
        <v>8</v>
      </c>
      <c r="L7" s="60">
        <v>12</v>
      </c>
      <c r="M7" s="60">
        <v>5</v>
      </c>
      <c r="N7" s="60">
        <v>15</v>
      </c>
      <c r="O7" s="60">
        <v>14</v>
      </c>
      <c r="P7" s="60">
        <v>39</v>
      </c>
      <c r="Q7" s="60"/>
      <c r="R7" s="60"/>
      <c r="S7" s="60"/>
    </row>
    <row r="8" spans="2:19" ht="30" x14ac:dyDescent="0.25">
      <c r="B8" s="60" t="s">
        <v>290</v>
      </c>
      <c r="C8" s="62">
        <v>44593</v>
      </c>
      <c r="D8" s="62">
        <v>44600</v>
      </c>
      <c r="E8" s="60" t="s">
        <v>3</v>
      </c>
      <c r="F8" s="60">
        <v>5512</v>
      </c>
      <c r="G8" s="60">
        <v>48</v>
      </c>
      <c r="H8" s="60">
        <v>48</v>
      </c>
      <c r="I8" s="60">
        <v>1</v>
      </c>
      <c r="J8" s="60">
        <v>6</v>
      </c>
      <c r="K8" s="60">
        <v>17</v>
      </c>
      <c r="L8" s="60">
        <v>16</v>
      </c>
      <c r="M8" s="60">
        <v>7</v>
      </c>
      <c r="N8" s="60">
        <v>6</v>
      </c>
      <c r="O8" s="60">
        <v>6</v>
      </c>
      <c r="P8" s="60">
        <v>41</v>
      </c>
      <c r="Q8" s="60"/>
      <c r="R8" s="60"/>
      <c r="S8" s="60"/>
    </row>
    <row r="9" spans="2:19" ht="30" x14ac:dyDescent="0.25">
      <c r="B9" s="60" t="s">
        <v>290</v>
      </c>
      <c r="C9" s="62">
        <v>44593</v>
      </c>
      <c r="D9" s="62">
        <v>44600</v>
      </c>
      <c r="E9" s="60" t="s">
        <v>4</v>
      </c>
      <c r="F9" s="60">
        <v>5673</v>
      </c>
      <c r="G9" s="60">
        <v>38</v>
      </c>
      <c r="H9" s="60">
        <v>38</v>
      </c>
      <c r="I9" s="60">
        <v>0</v>
      </c>
      <c r="J9" s="60">
        <v>9</v>
      </c>
      <c r="K9" s="60">
        <v>3</v>
      </c>
      <c r="L9" s="60">
        <v>17</v>
      </c>
      <c r="M9" s="60">
        <v>10</v>
      </c>
      <c r="N9" s="60">
        <v>9</v>
      </c>
      <c r="O9" s="60">
        <v>5</v>
      </c>
      <c r="P9" s="60">
        <v>34</v>
      </c>
      <c r="Q9" s="60"/>
      <c r="R9" s="60"/>
      <c r="S9" s="60"/>
    </row>
    <row r="10" spans="2:19" ht="30" x14ac:dyDescent="0.25">
      <c r="B10" s="60" t="s">
        <v>290</v>
      </c>
      <c r="C10" s="62">
        <v>44593</v>
      </c>
      <c r="D10" s="62">
        <v>44600</v>
      </c>
      <c r="E10" s="60" t="s">
        <v>5</v>
      </c>
      <c r="F10" s="60">
        <v>9568</v>
      </c>
      <c r="G10" s="60">
        <v>101</v>
      </c>
      <c r="H10" s="60">
        <v>96</v>
      </c>
      <c r="I10" s="60">
        <v>2</v>
      </c>
      <c r="J10" s="60">
        <v>0</v>
      </c>
      <c r="K10" s="60">
        <v>11</v>
      </c>
      <c r="L10" s="60">
        <v>11</v>
      </c>
      <c r="M10" s="60">
        <v>9</v>
      </c>
      <c r="N10" s="60">
        <v>11</v>
      </c>
      <c r="O10" s="60">
        <v>14</v>
      </c>
      <c r="P10" s="60">
        <v>60</v>
      </c>
      <c r="Q10" s="60"/>
      <c r="R10" s="60"/>
      <c r="S10" s="60"/>
    </row>
    <row r="11" spans="2:19" ht="30" x14ac:dyDescent="0.25">
      <c r="B11" s="60" t="s">
        <v>290</v>
      </c>
      <c r="C11" s="62">
        <v>44593</v>
      </c>
      <c r="D11" s="62">
        <v>44600</v>
      </c>
      <c r="E11" s="60" t="s">
        <v>6</v>
      </c>
      <c r="F11" s="60">
        <v>10495</v>
      </c>
      <c r="G11" s="60">
        <v>83</v>
      </c>
      <c r="H11" s="60">
        <v>78</v>
      </c>
      <c r="I11" s="60">
        <v>1</v>
      </c>
      <c r="J11" s="60">
        <v>0</v>
      </c>
      <c r="K11" s="60">
        <v>7</v>
      </c>
      <c r="L11" s="60">
        <v>10</v>
      </c>
      <c r="M11" s="60">
        <v>6</v>
      </c>
      <c r="N11" s="60">
        <v>15</v>
      </c>
      <c r="O11" s="60">
        <v>18</v>
      </c>
      <c r="P11" s="60">
        <v>65</v>
      </c>
      <c r="Q11" s="60"/>
      <c r="R11" s="60"/>
      <c r="S11" s="60"/>
    </row>
    <row r="12" spans="2:19" ht="30" x14ac:dyDescent="0.25">
      <c r="B12" s="60" t="s">
        <v>290</v>
      </c>
      <c r="C12" s="62">
        <v>44593</v>
      </c>
      <c r="D12" s="62">
        <v>44600</v>
      </c>
      <c r="E12" s="60" t="s">
        <v>7</v>
      </c>
      <c r="F12" s="60">
        <v>9436</v>
      </c>
      <c r="G12" s="60">
        <v>132</v>
      </c>
      <c r="H12" s="60">
        <v>106</v>
      </c>
      <c r="I12" s="60">
        <v>2</v>
      </c>
      <c r="J12" s="60">
        <v>1</v>
      </c>
      <c r="K12" s="60">
        <v>35</v>
      </c>
      <c r="L12" s="60">
        <v>24</v>
      </c>
      <c r="M12" s="60">
        <v>7</v>
      </c>
      <c r="N12" s="60">
        <v>28</v>
      </c>
      <c r="O12" s="60">
        <v>27</v>
      </c>
      <c r="P12" s="60">
        <v>68</v>
      </c>
      <c r="Q12" s="60"/>
      <c r="R12" s="60"/>
      <c r="S12" s="60"/>
    </row>
    <row r="13" spans="2:19" ht="30" x14ac:dyDescent="0.25">
      <c r="B13" s="60" t="s">
        <v>290</v>
      </c>
      <c r="C13" s="62">
        <v>44593</v>
      </c>
      <c r="D13" s="62">
        <v>44600</v>
      </c>
      <c r="E13" s="60" t="s">
        <v>8</v>
      </c>
      <c r="F13" s="60">
        <v>14317</v>
      </c>
      <c r="G13" s="60">
        <v>162</v>
      </c>
      <c r="H13" s="60">
        <v>151</v>
      </c>
      <c r="I13" s="60">
        <v>9</v>
      </c>
      <c r="J13" s="60">
        <v>4</v>
      </c>
      <c r="K13" s="60">
        <v>29</v>
      </c>
      <c r="L13" s="60">
        <v>46</v>
      </c>
      <c r="M13" s="60">
        <v>37</v>
      </c>
      <c r="N13" s="60">
        <v>43</v>
      </c>
      <c r="O13" s="60">
        <v>35</v>
      </c>
      <c r="P13" s="60">
        <v>125</v>
      </c>
      <c r="Q13" s="60"/>
      <c r="R13" s="60"/>
      <c r="S13" s="60"/>
    </row>
    <row r="14" spans="2:19" ht="30" x14ac:dyDescent="0.25">
      <c r="B14" s="60" t="s">
        <v>290</v>
      </c>
      <c r="C14" s="62">
        <v>44593</v>
      </c>
      <c r="D14" s="62">
        <v>44600</v>
      </c>
      <c r="E14" s="60" t="s">
        <v>9</v>
      </c>
      <c r="F14" s="60">
        <v>5792</v>
      </c>
      <c r="G14" s="60">
        <v>36</v>
      </c>
      <c r="H14" s="60">
        <v>35</v>
      </c>
      <c r="I14" s="60">
        <v>1</v>
      </c>
      <c r="J14" s="60">
        <v>1</v>
      </c>
      <c r="K14" s="60">
        <v>6</v>
      </c>
      <c r="L14" s="60">
        <v>14</v>
      </c>
      <c r="M14" s="60">
        <v>6</v>
      </c>
      <c r="N14" s="60">
        <v>16</v>
      </c>
      <c r="O14" s="60">
        <v>13</v>
      </c>
      <c r="P14" s="60">
        <v>27</v>
      </c>
      <c r="Q14" s="60"/>
      <c r="R14" s="60"/>
      <c r="S14" s="60"/>
    </row>
    <row r="15" spans="2:19" ht="30" x14ac:dyDescent="0.25">
      <c r="B15" s="60" t="s">
        <v>290</v>
      </c>
      <c r="C15" s="62">
        <v>44593</v>
      </c>
      <c r="D15" s="62">
        <v>44600</v>
      </c>
      <c r="E15" s="60" t="s">
        <v>11</v>
      </c>
      <c r="F15" s="60">
        <v>9761</v>
      </c>
      <c r="G15" s="60">
        <v>89</v>
      </c>
      <c r="H15" s="60">
        <v>86</v>
      </c>
      <c r="I15" s="60">
        <v>4</v>
      </c>
      <c r="J15" s="60">
        <v>0</v>
      </c>
      <c r="K15" s="60">
        <v>10</v>
      </c>
      <c r="L15" s="60">
        <v>20</v>
      </c>
      <c r="M15" s="60">
        <v>17</v>
      </c>
      <c r="N15" s="60">
        <v>15</v>
      </c>
      <c r="O15" s="60">
        <v>17</v>
      </c>
      <c r="P15" s="60">
        <v>65</v>
      </c>
      <c r="Q15" s="60"/>
      <c r="R15" s="60"/>
      <c r="S15" s="60"/>
    </row>
    <row r="16" spans="2:19" ht="30" x14ac:dyDescent="0.25">
      <c r="B16" s="60" t="s">
        <v>290</v>
      </c>
      <c r="C16" s="62">
        <v>44593</v>
      </c>
      <c r="D16" s="62">
        <v>44600</v>
      </c>
      <c r="E16" s="60" t="s">
        <v>20</v>
      </c>
      <c r="F16" s="60">
        <v>14907</v>
      </c>
      <c r="G16" s="60">
        <v>129</v>
      </c>
      <c r="H16" s="60">
        <v>113</v>
      </c>
      <c r="I16" s="60">
        <v>0</v>
      </c>
      <c r="J16" s="60">
        <v>0</v>
      </c>
      <c r="K16" s="60">
        <v>8</v>
      </c>
      <c r="L16" s="60">
        <v>21</v>
      </c>
      <c r="M16" s="60">
        <v>15</v>
      </c>
      <c r="N16" s="60">
        <v>21</v>
      </c>
      <c r="O16" s="60">
        <v>18</v>
      </c>
      <c r="P16" s="60">
        <v>83</v>
      </c>
      <c r="Q16" s="60"/>
      <c r="R16" s="60"/>
      <c r="S16" s="60"/>
    </row>
    <row r="17" spans="2:19" ht="30" x14ac:dyDescent="0.25">
      <c r="B17" s="60" t="s">
        <v>290</v>
      </c>
      <c r="C17" s="62">
        <v>44593</v>
      </c>
      <c r="D17" s="62">
        <v>44600</v>
      </c>
      <c r="E17" s="60" t="s">
        <v>12</v>
      </c>
      <c r="F17" s="60">
        <v>7567</v>
      </c>
      <c r="G17" s="60">
        <v>82</v>
      </c>
      <c r="H17" s="60">
        <v>69</v>
      </c>
      <c r="I17" s="60">
        <v>0</v>
      </c>
      <c r="J17" s="60">
        <v>2</v>
      </c>
      <c r="K17" s="60">
        <v>5</v>
      </c>
      <c r="L17" s="60">
        <v>14</v>
      </c>
      <c r="M17" s="60">
        <v>9</v>
      </c>
      <c r="N17" s="60">
        <v>20</v>
      </c>
      <c r="O17" s="60">
        <v>18</v>
      </c>
      <c r="P17" s="60">
        <v>55</v>
      </c>
      <c r="Q17" s="60"/>
      <c r="R17" s="60"/>
      <c r="S17" s="60"/>
    </row>
    <row r="18" spans="2:19" ht="30" x14ac:dyDescent="0.25">
      <c r="B18" s="60" t="s">
        <v>290</v>
      </c>
      <c r="C18" s="62">
        <v>44593</v>
      </c>
      <c r="D18" s="62">
        <v>44600</v>
      </c>
      <c r="E18" s="60" t="s">
        <v>13</v>
      </c>
      <c r="F18" s="60">
        <v>11186</v>
      </c>
      <c r="G18" s="60">
        <v>66</v>
      </c>
      <c r="H18" s="60">
        <v>62</v>
      </c>
      <c r="I18" s="60">
        <v>10</v>
      </c>
      <c r="J18" s="60">
        <v>0</v>
      </c>
      <c r="K18" s="60">
        <v>26</v>
      </c>
      <c r="L18" s="60">
        <v>30</v>
      </c>
      <c r="M18" s="60">
        <v>18</v>
      </c>
      <c r="N18" s="60">
        <v>26</v>
      </c>
      <c r="O18" s="60">
        <v>22</v>
      </c>
      <c r="P18" s="60">
        <v>56</v>
      </c>
      <c r="Q18" s="60"/>
      <c r="R18" s="60"/>
      <c r="S18" s="60"/>
    </row>
    <row r="19" spans="2:19" ht="30" x14ac:dyDescent="0.25">
      <c r="B19" s="60" t="s">
        <v>290</v>
      </c>
      <c r="C19" s="62">
        <v>44593</v>
      </c>
      <c r="D19" s="62">
        <v>44600</v>
      </c>
      <c r="E19" s="60" t="s">
        <v>227</v>
      </c>
      <c r="F19" s="60">
        <v>13213</v>
      </c>
      <c r="G19" s="60">
        <v>146</v>
      </c>
      <c r="H19" s="60">
        <v>135</v>
      </c>
      <c r="I19" s="60">
        <v>6</v>
      </c>
      <c r="J19" s="60">
        <v>11</v>
      </c>
      <c r="K19" s="60">
        <v>14</v>
      </c>
      <c r="L19" s="60">
        <v>25</v>
      </c>
      <c r="M19" s="60">
        <v>22</v>
      </c>
      <c r="N19" s="60">
        <v>23</v>
      </c>
      <c r="O19" s="60">
        <v>26</v>
      </c>
      <c r="P19" s="60">
        <v>108</v>
      </c>
      <c r="Q19" s="60"/>
      <c r="R19" s="60"/>
      <c r="S19" s="60"/>
    </row>
    <row r="20" spans="2:19" ht="30" x14ac:dyDescent="0.25">
      <c r="B20" s="60" t="s">
        <v>290</v>
      </c>
      <c r="C20" s="62">
        <v>44593</v>
      </c>
      <c r="D20" s="62">
        <v>44600</v>
      </c>
      <c r="E20" s="60" t="s">
        <v>14</v>
      </c>
      <c r="F20" s="60">
        <v>3477</v>
      </c>
      <c r="G20" s="60">
        <v>17</v>
      </c>
      <c r="H20" s="60">
        <v>15</v>
      </c>
      <c r="I20" s="60">
        <v>1</v>
      </c>
      <c r="J20" s="60">
        <v>0</v>
      </c>
      <c r="K20" s="60">
        <v>2</v>
      </c>
      <c r="L20" s="60">
        <v>2</v>
      </c>
      <c r="M20" s="60">
        <v>1</v>
      </c>
      <c r="N20" s="60">
        <v>1</v>
      </c>
      <c r="O20" s="60">
        <v>2</v>
      </c>
      <c r="P20" s="60">
        <v>12</v>
      </c>
      <c r="Q20" s="60"/>
      <c r="R20" s="60"/>
      <c r="S20" s="60"/>
    </row>
    <row r="21" spans="2:19" ht="30" x14ac:dyDescent="0.25">
      <c r="B21" s="60" t="s">
        <v>290</v>
      </c>
      <c r="C21" s="62">
        <v>44593</v>
      </c>
      <c r="D21" s="62">
        <v>44600</v>
      </c>
      <c r="E21" s="60" t="s">
        <v>15</v>
      </c>
      <c r="F21" s="60">
        <v>5116</v>
      </c>
      <c r="G21" s="60">
        <v>43</v>
      </c>
      <c r="H21" s="60">
        <v>38</v>
      </c>
      <c r="I21" s="60">
        <v>3</v>
      </c>
      <c r="J21" s="60">
        <v>0</v>
      </c>
      <c r="K21" s="60">
        <v>5</v>
      </c>
      <c r="L21" s="60">
        <v>4</v>
      </c>
      <c r="M21" s="60">
        <v>6</v>
      </c>
      <c r="N21" s="60">
        <v>7</v>
      </c>
      <c r="O21" s="60">
        <v>6</v>
      </c>
      <c r="P21" s="60">
        <v>27</v>
      </c>
      <c r="Q21" s="60"/>
      <c r="R21" s="60"/>
      <c r="S21" s="60"/>
    </row>
    <row r="22" spans="2:19" ht="30" x14ac:dyDescent="0.25">
      <c r="B22" s="60" t="s">
        <v>290</v>
      </c>
      <c r="C22" s="62">
        <v>44593</v>
      </c>
      <c r="D22" s="62">
        <v>44600</v>
      </c>
      <c r="E22" s="60" t="s">
        <v>121</v>
      </c>
      <c r="F22" s="60">
        <v>4823</v>
      </c>
      <c r="G22" s="60">
        <v>49</v>
      </c>
      <c r="H22" s="60">
        <v>42</v>
      </c>
      <c r="I22" s="60">
        <v>0</v>
      </c>
      <c r="J22" s="60">
        <v>8</v>
      </c>
      <c r="K22" s="60">
        <v>6</v>
      </c>
      <c r="L22" s="60">
        <v>9</v>
      </c>
      <c r="M22" s="60">
        <v>6</v>
      </c>
      <c r="N22" s="60">
        <v>11</v>
      </c>
      <c r="O22" s="60">
        <v>12</v>
      </c>
      <c r="P22" s="60">
        <v>31</v>
      </c>
      <c r="Q22" s="60"/>
      <c r="R22" s="60"/>
      <c r="S22" s="60"/>
    </row>
    <row r="23" spans="2:19" ht="30" x14ac:dyDescent="0.25">
      <c r="B23" s="60" t="s">
        <v>290</v>
      </c>
      <c r="C23" s="62">
        <v>44593</v>
      </c>
      <c r="D23" s="62">
        <v>44600</v>
      </c>
      <c r="E23" s="60" t="s">
        <v>16</v>
      </c>
      <c r="F23" s="60">
        <v>7301</v>
      </c>
      <c r="G23" s="60">
        <v>55</v>
      </c>
      <c r="H23" s="60">
        <v>44</v>
      </c>
      <c r="I23" s="60">
        <v>2</v>
      </c>
      <c r="J23" s="60">
        <v>0</v>
      </c>
      <c r="K23" s="60">
        <v>16</v>
      </c>
      <c r="L23" s="60">
        <v>13</v>
      </c>
      <c r="M23" s="60">
        <v>7</v>
      </c>
      <c r="N23" s="60">
        <v>5</v>
      </c>
      <c r="O23" s="60">
        <v>6</v>
      </c>
      <c r="P23" s="60">
        <v>34</v>
      </c>
      <c r="Q23" s="60"/>
      <c r="R23" s="60"/>
      <c r="S23" s="60"/>
    </row>
    <row r="24" spans="2:19" ht="30" x14ac:dyDescent="0.25">
      <c r="B24" s="60" t="s">
        <v>290</v>
      </c>
      <c r="C24" s="62">
        <v>44593</v>
      </c>
      <c r="D24" s="62">
        <v>44600</v>
      </c>
      <c r="E24" s="60" t="s">
        <v>17</v>
      </c>
      <c r="F24" s="60">
        <v>3571</v>
      </c>
      <c r="G24" s="60">
        <v>17</v>
      </c>
      <c r="H24" s="60">
        <v>14</v>
      </c>
      <c r="I24" s="60">
        <v>1</v>
      </c>
      <c r="J24" s="60">
        <v>1</v>
      </c>
      <c r="K24" s="60">
        <v>2</v>
      </c>
      <c r="L24" s="60">
        <v>4</v>
      </c>
      <c r="M24" s="60">
        <v>6</v>
      </c>
      <c r="N24" s="60">
        <v>7</v>
      </c>
      <c r="O24" s="60">
        <v>7</v>
      </c>
      <c r="P24" s="60">
        <v>12</v>
      </c>
      <c r="Q24" s="60"/>
      <c r="R24" s="60"/>
      <c r="S24" s="60"/>
    </row>
    <row r="25" spans="2:19" ht="30" x14ac:dyDescent="0.25">
      <c r="B25" s="60" t="s">
        <v>290</v>
      </c>
      <c r="C25" s="62">
        <v>44593</v>
      </c>
      <c r="D25" s="62">
        <v>44600</v>
      </c>
      <c r="E25" s="60" t="s">
        <v>18</v>
      </c>
      <c r="F25" s="60">
        <v>5263</v>
      </c>
      <c r="G25" s="60">
        <v>37</v>
      </c>
      <c r="H25" s="60">
        <v>33</v>
      </c>
      <c r="I25" s="60">
        <v>0</v>
      </c>
      <c r="J25" s="60">
        <v>0</v>
      </c>
      <c r="K25" s="60">
        <v>2</v>
      </c>
      <c r="L25" s="60">
        <v>7</v>
      </c>
      <c r="M25" s="60">
        <v>3</v>
      </c>
      <c r="N25" s="60">
        <v>5</v>
      </c>
      <c r="O25" s="60">
        <v>6</v>
      </c>
      <c r="P25" s="60">
        <v>28</v>
      </c>
      <c r="Q25" s="60"/>
      <c r="R25" s="60"/>
      <c r="S25" s="60"/>
    </row>
    <row r="26" spans="2:19" ht="30" x14ac:dyDescent="0.25">
      <c r="B26" s="60" t="s">
        <v>290</v>
      </c>
      <c r="C26" s="62">
        <v>44593</v>
      </c>
      <c r="D26" s="62">
        <v>44600</v>
      </c>
      <c r="E26" s="60" t="s">
        <v>19</v>
      </c>
      <c r="F26" s="60">
        <v>3243</v>
      </c>
      <c r="G26" s="60">
        <v>49</v>
      </c>
      <c r="H26" s="60">
        <v>38</v>
      </c>
      <c r="I26" s="60">
        <v>0</v>
      </c>
      <c r="J26" s="60">
        <v>0</v>
      </c>
      <c r="K26" s="60">
        <v>4</v>
      </c>
      <c r="L26" s="60">
        <v>5</v>
      </c>
      <c r="M26" s="60">
        <v>1</v>
      </c>
      <c r="N26" s="60">
        <v>1</v>
      </c>
      <c r="O26" s="60">
        <v>2</v>
      </c>
      <c r="P26" s="60">
        <v>25</v>
      </c>
      <c r="Q26" s="60"/>
      <c r="R26" s="60"/>
      <c r="S26" s="60"/>
    </row>
    <row r="27" spans="2:19" ht="30" x14ac:dyDescent="0.25">
      <c r="B27" s="60" t="s">
        <v>290</v>
      </c>
      <c r="C27" s="62">
        <v>44593</v>
      </c>
      <c r="D27" s="62">
        <v>44600</v>
      </c>
      <c r="E27" s="60" t="s">
        <v>45</v>
      </c>
      <c r="F27" s="60">
        <v>3230</v>
      </c>
      <c r="G27" s="60">
        <v>34</v>
      </c>
      <c r="H27" s="60">
        <v>34</v>
      </c>
      <c r="I27" s="60">
        <v>0</v>
      </c>
      <c r="J27" s="60">
        <v>2</v>
      </c>
      <c r="K27" s="60">
        <v>19</v>
      </c>
      <c r="L27" s="60">
        <v>7</v>
      </c>
      <c r="M27" s="60">
        <v>4</v>
      </c>
      <c r="N27" s="60">
        <v>15</v>
      </c>
      <c r="O27" s="60">
        <v>14</v>
      </c>
      <c r="P27" s="60">
        <v>26</v>
      </c>
      <c r="Q27" s="60"/>
      <c r="R27" s="60"/>
      <c r="S27" s="60"/>
    </row>
    <row r="28" spans="2:19" ht="30" x14ac:dyDescent="0.25">
      <c r="B28" s="60" t="s">
        <v>290</v>
      </c>
      <c r="C28" s="62">
        <v>44593</v>
      </c>
      <c r="D28" s="62">
        <v>44600</v>
      </c>
      <c r="E28" s="60" t="s">
        <v>10</v>
      </c>
      <c r="F28" s="60">
        <v>4877</v>
      </c>
      <c r="G28" s="60">
        <v>43</v>
      </c>
      <c r="H28" s="60">
        <v>36</v>
      </c>
      <c r="I28" s="60">
        <v>3</v>
      </c>
      <c r="J28" s="60">
        <v>3</v>
      </c>
      <c r="K28" s="60">
        <v>5</v>
      </c>
      <c r="L28" s="60">
        <v>9</v>
      </c>
      <c r="M28" s="60">
        <v>7</v>
      </c>
      <c r="N28" s="60">
        <v>9</v>
      </c>
      <c r="O28" s="60">
        <v>8</v>
      </c>
      <c r="P28" s="60">
        <v>28</v>
      </c>
      <c r="Q28" s="60"/>
      <c r="R28" s="60"/>
      <c r="S28" s="60"/>
    </row>
    <row r="29" spans="2:19" ht="30" x14ac:dyDescent="0.25">
      <c r="B29" s="60" t="s">
        <v>290</v>
      </c>
      <c r="C29" s="62">
        <v>44593</v>
      </c>
      <c r="D29" s="62">
        <v>44600</v>
      </c>
      <c r="E29" s="60" t="s">
        <v>21</v>
      </c>
      <c r="F29" s="60">
        <v>8139</v>
      </c>
      <c r="G29" s="60">
        <v>69</v>
      </c>
      <c r="H29" s="60">
        <v>64</v>
      </c>
      <c r="I29" s="60">
        <v>3</v>
      </c>
      <c r="J29" s="60">
        <v>0</v>
      </c>
      <c r="K29" s="60">
        <v>15</v>
      </c>
      <c r="L29" s="60">
        <v>28</v>
      </c>
      <c r="M29" s="60">
        <v>27</v>
      </c>
      <c r="N29" s="60">
        <v>16</v>
      </c>
      <c r="O29" s="60">
        <v>18</v>
      </c>
      <c r="P29" s="60">
        <v>51</v>
      </c>
      <c r="Q29" s="60"/>
      <c r="R29" s="60"/>
      <c r="S29" s="60"/>
    </row>
    <row r="30" spans="2:19" ht="30" x14ac:dyDescent="0.25">
      <c r="B30" s="60" t="s">
        <v>290</v>
      </c>
      <c r="C30" s="62">
        <v>44593</v>
      </c>
      <c r="D30" s="62">
        <v>44600</v>
      </c>
      <c r="E30" s="60" t="s">
        <v>22</v>
      </c>
      <c r="F30" s="60">
        <v>6323</v>
      </c>
      <c r="G30" s="60">
        <v>47</v>
      </c>
      <c r="H30" s="60">
        <v>46</v>
      </c>
      <c r="I30" s="60">
        <v>2</v>
      </c>
      <c r="J30" s="60">
        <v>0</v>
      </c>
      <c r="K30" s="60">
        <v>14</v>
      </c>
      <c r="L30" s="60">
        <v>22</v>
      </c>
      <c r="M30" s="60">
        <v>14</v>
      </c>
      <c r="N30" s="60">
        <v>19</v>
      </c>
      <c r="O30" s="60">
        <v>19</v>
      </c>
      <c r="P30" s="60">
        <v>46</v>
      </c>
      <c r="Q30" s="60"/>
      <c r="R30" s="60"/>
      <c r="S30" s="60"/>
    </row>
    <row r="31" spans="2:19" ht="30" x14ac:dyDescent="0.25">
      <c r="B31" s="60" t="s">
        <v>290</v>
      </c>
      <c r="C31" s="62">
        <v>44593</v>
      </c>
      <c r="D31" s="62">
        <v>44600</v>
      </c>
      <c r="E31" s="60" t="s">
        <v>23</v>
      </c>
      <c r="F31" s="60">
        <v>6607</v>
      </c>
      <c r="G31" s="60">
        <v>49</v>
      </c>
      <c r="H31" s="60">
        <v>49</v>
      </c>
      <c r="I31" s="60">
        <v>2</v>
      </c>
      <c r="J31" s="60">
        <v>0</v>
      </c>
      <c r="K31" s="60">
        <v>12</v>
      </c>
      <c r="L31" s="60">
        <v>28</v>
      </c>
      <c r="M31" s="60">
        <v>26</v>
      </c>
      <c r="N31" s="60">
        <v>6</v>
      </c>
      <c r="O31" s="60">
        <v>5</v>
      </c>
      <c r="P31" s="60">
        <v>43</v>
      </c>
      <c r="Q31" s="60"/>
      <c r="R31" s="60"/>
      <c r="S31" s="60"/>
    </row>
    <row r="32" spans="2:19" ht="30" x14ac:dyDescent="0.25">
      <c r="B32" s="60" t="s">
        <v>290</v>
      </c>
      <c r="C32" s="62">
        <v>44593</v>
      </c>
      <c r="D32" s="62">
        <v>44600</v>
      </c>
      <c r="E32" s="60" t="s">
        <v>71</v>
      </c>
      <c r="F32" s="60">
        <v>8579</v>
      </c>
      <c r="G32" s="60">
        <v>60</v>
      </c>
      <c r="H32" s="60">
        <v>48</v>
      </c>
      <c r="I32" s="60">
        <v>3</v>
      </c>
      <c r="J32" s="60">
        <v>1</v>
      </c>
      <c r="K32" s="60">
        <v>5</v>
      </c>
      <c r="L32" s="60">
        <v>8</v>
      </c>
      <c r="M32" s="60">
        <v>10</v>
      </c>
      <c r="N32" s="60">
        <v>14</v>
      </c>
      <c r="O32" s="60">
        <v>15</v>
      </c>
      <c r="P32" s="60">
        <v>32</v>
      </c>
      <c r="Q32" s="60"/>
      <c r="R32" s="60"/>
      <c r="S32" s="60"/>
    </row>
    <row r="33" spans="2:19" ht="30" x14ac:dyDescent="0.25">
      <c r="B33" s="60" t="s">
        <v>290</v>
      </c>
      <c r="C33" s="62">
        <v>44593</v>
      </c>
      <c r="D33" s="62">
        <v>44600</v>
      </c>
      <c r="E33" s="60" t="s">
        <v>24</v>
      </c>
      <c r="F33" s="60">
        <v>21295</v>
      </c>
      <c r="G33" s="60">
        <v>134</v>
      </c>
      <c r="H33" s="60">
        <v>132</v>
      </c>
      <c r="I33" s="60">
        <v>8</v>
      </c>
      <c r="J33" s="60">
        <v>1</v>
      </c>
      <c r="K33" s="60">
        <v>30</v>
      </c>
      <c r="L33" s="60">
        <v>72</v>
      </c>
      <c r="M33" s="60">
        <v>28</v>
      </c>
      <c r="N33" s="60">
        <v>30</v>
      </c>
      <c r="O33" s="60">
        <v>29</v>
      </c>
      <c r="P33" s="60">
        <v>100</v>
      </c>
      <c r="Q33" s="60"/>
      <c r="R33" s="60"/>
      <c r="S33" s="60"/>
    </row>
    <row r="34" spans="2:19" ht="30" x14ac:dyDescent="0.25">
      <c r="B34" s="60" t="s">
        <v>290</v>
      </c>
      <c r="C34" s="62">
        <v>44593</v>
      </c>
      <c r="D34" s="62">
        <v>44600</v>
      </c>
      <c r="E34" s="60" t="s">
        <v>25</v>
      </c>
      <c r="F34" s="60">
        <v>4044</v>
      </c>
      <c r="G34" s="60">
        <v>30</v>
      </c>
      <c r="H34" s="60">
        <v>30</v>
      </c>
      <c r="I34" s="60">
        <v>8</v>
      </c>
      <c r="J34" s="60">
        <v>11</v>
      </c>
      <c r="K34" s="60">
        <v>18</v>
      </c>
      <c r="L34" s="60">
        <v>17</v>
      </c>
      <c r="M34" s="60">
        <v>10</v>
      </c>
      <c r="N34" s="60">
        <v>15</v>
      </c>
      <c r="O34" s="60">
        <v>17</v>
      </c>
      <c r="P34" s="60">
        <v>23</v>
      </c>
      <c r="Q34" s="60"/>
      <c r="R34" s="60"/>
      <c r="S34" s="60"/>
    </row>
    <row r="35" spans="2:19" ht="30" x14ac:dyDescent="0.25">
      <c r="B35" s="60" t="s">
        <v>290</v>
      </c>
      <c r="C35" s="62">
        <v>44593</v>
      </c>
      <c r="D35" s="62">
        <v>44600</v>
      </c>
      <c r="E35" s="60" t="s">
        <v>26</v>
      </c>
      <c r="F35" s="60">
        <v>6808</v>
      </c>
      <c r="G35" s="60">
        <v>56</v>
      </c>
      <c r="H35" s="60">
        <v>50</v>
      </c>
      <c r="I35" s="60">
        <v>6</v>
      </c>
      <c r="J35" s="60">
        <v>0</v>
      </c>
      <c r="K35" s="60">
        <v>22</v>
      </c>
      <c r="L35" s="60">
        <v>20</v>
      </c>
      <c r="M35" s="60">
        <v>12</v>
      </c>
      <c r="N35" s="60">
        <v>15</v>
      </c>
      <c r="O35" s="60">
        <v>16</v>
      </c>
      <c r="P35" s="60">
        <v>33</v>
      </c>
      <c r="Q35" s="60"/>
      <c r="R35" s="60"/>
      <c r="S35" s="60"/>
    </row>
    <row r="36" spans="2:19" ht="30" x14ac:dyDescent="0.25">
      <c r="B36" s="60" t="s">
        <v>290</v>
      </c>
      <c r="C36" s="62">
        <v>44593</v>
      </c>
      <c r="D36" s="62">
        <v>44600</v>
      </c>
      <c r="E36" s="60" t="s">
        <v>127</v>
      </c>
      <c r="F36" s="60">
        <v>2298</v>
      </c>
      <c r="G36" s="60">
        <v>12</v>
      </c>
      <c r="H36" s="60">
        <v>12</v>
      </c>
      <c r="I36" s="60">
        <v>0</v>
      </c>
      <c r="J36" s="60">
        <v>0</v>
      </c>
      <c r="K36" s="60">
        <v>4</v>
      </c>
      <c r="L36" s="60">
        <v>5</v>
      </c>
      <c r="M36" s="60">
        <v>1</v>
      </c>
      <c r="N36" s="60">
        <v>2</v>
      </c>
      <c r="O36" s="60">
        <v>2</v>
      </c>
      <c r="P36" s="60">
        <v>9</v>
      </c>
      <c r="Q36" s="60"/>
      <c r="R36" s="60"/>
      <c r="S36" s="60"/>
    </row>
    <row r="37" spans="2:19" ht="30" x14ac:dyDescent="0.25">
      <c r="B37" s="60" t="s">
        <v>290</v>
      </c>
      <c r="C37" s="62">
        <v>44593</v>
      </c>
      <c r="D37" s="62">
        <v>44600</v>
      </c>
      <c r="E37" s="60" t="s">
        <v>27</v>
      </c>
      <c r="F37" s="60">
        <v>6682</v>
      </c>
      <c r="G37" s="60">
        <v>75</v>
      </c>
      <c r="H37" s="60">
        <v>74</v>
      </c>
      <c r="I37" s="60">
        <v>3</v>
      </c>
      <c r="J37" s="60">
        <v>2</v>
      </c>
      <c r="K37" s="60">
        <v>9</v>
      </c>
      <c r="L37" s="60">
        <v>23</v>
      </c>
      <c r="M37" s="60">
        <v>13</v>
      </c>
      <c r="N37" s="60">
        <v>21</v>
      </c>
      <c r="O37" s="60">
        <v>20</v>
      </c>
      <c r="P37" s="60">
        <v>57</v>
      </c>
      <c r="Q37" s="60"/>
      <c r="R37" s="60"/>
      <c r="S37" s="60"/>
    </row>
    <row r="38" spans="2:19" ht="30" x14ac:dyDescent="0.25">
      <c r="B38" s="60" t="s">
        <v>290</v>
      </c>
      <c r="C38" s="62">
        <v>44593</v>
      </c>
      <c r="D38" s="62">
        <v>44600</v>
      </c>
      <c r="E38" s="60" t="s">
        <v>28</v>
      </c>
      <c r="F38" s="60">
        <v>4902</v>
      </c>
      <c r="G38" s="60">
        <v>40</v>
      </c>
      <c r="H38" s="60">
        <v>38</v>
      </c>
      <c r="I38" s="60">
        <v>0</v>
      </c>
      <c r="J38" s="60">
        <v>3</v>
      </c>
      <c r="K38" s="60">
        <v>10</v>
      </c>
      <c r="L38" s="60">
        <v>7</v>
      </c>
      <c r="M38" s="60">
        <v>0</v>
      </c>
      <c r="N38" s="60">
        <v>6</v>
      </c>
      <c r="O38" s="60">
        <v>6</v>
      </c>
      <c r="P38" s="60">
        <v>19</v>
      </c>
      <c r="Q38" s="60"/>
      <c r="R38" s="60"/>
      <c r="S38" s="60"/>
    </row>
    <row r="39" spans="2:19" ht="30" x14ac:dyDescent="0.25">
      <c r="B39" s="60" t="s">
        <v>290</v>
      </c>
      <c r="C39" s="62">
        <v>44593</v>
      </c>
      <c r="D39" s="62">
        <v>44600</v>
      </c>
      <c r="E39" s="60" t="s">
        <v>29</v>
      </c>
      <c r="F39" s="60">
        <v>8054</v>
      </c>
      <c r="G39" s="60">
        <v>92</v>
      </c>
      <c r="H39" s="60">
        <v>91</v>
      </c>
      <c r="I39" s="60">
        <v>3</v>
      </c>
      <c r="J39" s="60">
        <v>6</v>
      </c>
      <c r="K39" s="60">
        <v>17</v>
      </c>
      <c r="L39" s="60">
        <v>17</v>
      </c>
      <c r="M39" s="60">
        <v>14</v>
      </c>
      <c r="N39" s="60">
        <v>24</v>
      </c>
      <c r="O39" s="60">
        <v>28</v>
      </c>
      <c r="P39" s="60">
        <v>73</v>
      </c>
      <c r="Q39" s="60"/>
      <c r="R39" s="60"/>
      <c r="S39" s="60"/>
    </row>
    <row r="40" spans="2:19" ht="30" x14ac:dyDescent="0.25">
      <c r="B40" s="60" t="s">
        <v>290</v>
      </c>
      <c r="C40" s="62">
        <v>44593</v>
      </c>
      <c r="D40" s="62">
        <v>44600</v>
      </c>
      <c r="E40" s="60" t="s">
        <v>30</v>
      </c>
      <c r="F40" s="60">
        <v>4351</v>
      </c>
      <c r="G40" s="60">
        <v>40</v>
      </c>
      <c r="H40" s="60">
        <v>35</v>
      </c>
      <c r="I40" s="60">
        <v>3</v>
      </c>
      <c r="J40" s="60">
        <v>0</v>
      </c>
      <c r="K40" s="60">
        <v>8</v>
      </c>
      <c r="L40" s="60">
        <v>9</v>
      </c>
      <c r="M40" s="60">
        <v>10</v>
      </c>
      <c r="N40" s="60">
        <v>7</v>
      </c>
      <c r="O40" s="60">
        <v>10</v>
      </c>
      <c r="P40" s="60">
        <v>28</v>
      </c>
      <c r="Q40" s="60"/>
      <c r="R40" s="60"/>
      <c r="S40" s="60"/>
    </row>
    <row r="41" spans="2:19" ht="30" x14ac:dyDescent="0.25">
      <c r="B41" s="60" t="s">
        <v>290</v>
      </c>
      <c r="C41" s="62">
        <v>44593</v>
      </c>
      <c r="D41" s="62">
        <v>44600</v>
      </c>
      <c r="E41" s="60" t="s">
        <v>31</v>
      </c>
      <c r="F41" s="60">
        <v>6770</v>
      </c>
      <c r="G41" s="60">
        <v>46</v>
      </c>
      <c r="H41" s="60">
        <v>42</v>
      </c>
      <c r="I41" s="60">
        <v>0</v>
      </c>
      <c r="J41" s="60">
        <v>0</v>
      </c>
      <c r="K41" s="60">
        <v>1</v>
      </c>
      <c r="L41" s="60">
        <v>4</v>
      </c>
      <c r="M41" s="60">
        <v>1</v>
      </c>
      <c r="N41" s="60">
        <v>7</v>
      </c>
      <c r="O41" s="60">
        <v>9</v>
      </c>
      <c r="P41" s="60">
        <v>34</v>
      </c>
      <c r="Q41" s="60"/>
      <c r="R41" s="60"/>
      <c r="S41" s="60"/>
    </row>
    <row r="42" spans="2:19" ht="30" x14ac:dyDescent="0.25">
      <c r="B42" s="60" t="s">
        <v>290</v>
      </c>
      <c r="C42" s="62">
        <v>44593</v>
      </c>
      <c r="D42" s="62">
        <v>44600</v>
      </c>
      <c r="E42" s="60" t="s">
        <v>32</v>
      </c>
      <c r="F42" s="60">
        <v>3830</v>
      </c>
      <c r="G42" s="60">
        <v>24</v>
      </c>
      <c r="H42" s="60">
        <v>24</v>
      </c>
      <c r="I42" s="60">
        <v>1</v>
      </c>
      <c r="J42" s="60">
        <v>0</v>
      </c>
      <c r="K42" s="60">
        <v>3</v>
      </c>
      <c r="L42" s="60">
        <v>4</v>
      </c>
      <c r="M42" s="60">
        <v>2</v>
      </c>
      <c r="N42" s="60">
        <v>3</v>
      </c>
      <c r="O42" s="60">
        <v>4</v>
      </c>
      <c r="P42" s="60">
        <v>22</v>
      </c>
      <c r="Q42" s="60"/>
      <c r="R42" s="60"/>
      <c r="S42" s="60"/>
    </row>
    <row r="43" spans="2:19" ht="30" x14ac:dyDescent="0.25">
      <c r="B43" s="60" t="s">
        <v>290</v>
      </c>
      <c r="C43" s="62">
        <v>44593</v>
      </c>
      <c r="D43" s="62">
        <v>44600</v>
      </c>
      <c r="E43" s="60" t="s">
        <v>46</v>
      </c>
      <c r="F43" s="60">
        <v>5001</v>
      </c>
      <c r="G43" s="60">
        <v>22</v>
      </c>
      <c r="H43" s="60">
        <v>19</v>
      </c>
      <c r="I43" s="60">
        <v>1</v>
      </c>
      <c r="J43" s="60">
        <v>1</v>
      </c>
      <c r="K43" s="60">
        <v>7</v>
      </c>
      <c r="L43" s="60">
        <v>7</v>
      </c>
      <c r="M43" s="60">
        <v>2</v>
      </c>
      <c r="N43" s="60">
        <v>7</v>
      </c>
      <c r="O43" s="60">
        <v>9</v>
      </c>
      <c r="P43" s="60">
        <v>19</v>
      </c>
      <c r="Q43" s="60"/>
      <c r="R43" s="60"/>
      <c r="S43" s="60"/>
    </row>
    <row r="44" spans="2:19" ht="30" x14ac:dyDescent="0.25">
      <c r="B44" s="60" t="s">
        <v>290</v>
      </c>
      <c r="C44" s="62">
        <v>44593</v>
      </c>
      <c r="D44" s="62">
        <v>44600</v>
      </c>
      <c r="E44" s="60" t="s">
        <v>33</v>
      </c>
      <c r="F44" s="60">
        <v>5237</v>
      </c>
      <c r="G44" s="60">
        <v>44</v>
      </c>
      <c r="H44" s="60">
        <v>39</v>
      </c>
      <c r="I44" s="60">
        <v>0</v>
      </c>
      <c r="J44" s="60">
        <v>0</v>
      </c>
      <c r="K44" s="60">
        <v>0</v>
      </c>
      <c r="L44" s="60">
        <v>6</v>
      </c>
      <c r="M44" s="60">
        <v>4</v>
      </c>
      <c r="N44" s="60">
        <v>11</v>
      </c>
      <c r="O44" s="60">
        <v>13</v>
      </c>
      <c r="P44" s="60">
        <v>30</v>
      </c>
      <c r="Q44" s="60"/>
      <c r="R44" s="60"/>
      <c r="S44" s="60"/>
    </row>
    <row r="45" spans="2:19" ht="30" x14ac:dyDescent="0.25">
      <c r="B45" s="60" t="s">
        <v>290</v>
      </c>
      <c r="C45" s="62">
        <v>44593</v>
      </c>
      <c r="D45" s="62">
        <v>44600</v>
      </c>
      <c r="E45" s="60" t="s">
        <v>35</v>
      </c>
      <c r="F45" s="60">
        <v>10657</v>
      </c>
      <c r="G45" s="60">
        <v>89</v>
      </c>
      <c r="H45" s="60">
        <v>86</v>
      </c>
      <c r="I45" s="60">
        <v>4</v>
      </c>
      <c r="J45" s="60">
        <v>0</v>
      </c>
      <c r="K45" s="60">
        <v>9</v>
      </c>
      <c r="L45" s="60">
        <v>19</v>
      </c>
      <c r="M45" s="60">
        <v>18</v>
      </c>
      <c r="N45" s="60">
        <v>22</v>
      </c>
      <c r="O45" s="60">
        <v>21</v>
      </c>
      <c r="P45" s="60">
        <v>71</v>
      </c>
      <c r="Q45" s="60"/>
      <c r="R45" s="60"/>
      <c r="S45" s="60"/>
    </row>
    <row r="46" spans="2:19" ht="30" x14ac:dyDescent="0.25">
      <c r="B46" s="60" t="s">
        <v>290</v>
      </c>
      <c r="C46" s="62">
        <v>44593</v>
      </c>
      <c r="D46" s="62">
        <v>44600</v>
      </c>
      <c r="E46" s="60" t="s">
        <v>36</v>
      </c>
      <c r="F46" s="60">
        <v>10764</v>
      </c>
      <c r="G46" s="60">
        <v>93</v>
      </c>
      <c r="H46" s="60">
        <v>84</v>
      </c>
      <c r="I46" s="60">
        <v>3</v>
      </c>
      <c r="J46" s="60">
        <v>0</v>
      </c>
      <c r="K46" s="60">
        <v>7</v>
      </c>
      <c r="L46" s="60">
        <v>25</v>
      </c>
      <c r="M46" s="60">
        <v>22</v>
      </c>
      <c r="N46" s="60">
        <v>25</v>
      </c>
      <c r="O46" s="60">
        <v>27</v>
      </c>
      <c r="P46" s="60">
        <v>69</v>
      </c>
      <c r="Q46" s="60"/>
      <c r="R46" s="60"/>
      <c r="S46" s="60"/>
    </row>
    <row r="47" spans="2:19" ht="30" x14ac:dyDescent="0.25">
      <c r="B47" s="60" t="s">
        <v>290</v>
      </c>
      <c r="C47" s="62">
        <v>44593</v>
      </c>
      <c r="D47" s="62">
        <v>44600</v>
      </c>
      <c r="E47" s="60" t="s">
        <v>250</v>
      </c>
      <c r="F47" s="60">
        <v>5328</v>
      </c>
      <c r="G47" s="60">
        <v>35</v>
      </c>
      <c r="H47" s="60">
        <v>25</v>
      </c>
      <c r="I47" s="60">
        <v>5</v>
      </c>
      <c r="J47" s="60">
        <v>1</v>
      </c>
      <c r="K47" s="60">
        <v>6</v>
      </c>
      <c r="L47" s="60">
        <v>7</v>
      </c>
      <c r="M47" s="60">
        <v>6</v>
      </c>
      <c r="N47" s="60">
        <v>8</v>
      </c>
      <c r="O47" s="60">
        <v>10</v>
      </c>
      <c r="P47" s="60">
        <v>15</v>
      </c>
      <c r="Q47" s="60"/>
      <c r="R47" s="60"/>
      <c r="S47" s="60"/>
    </row>
    <row r="48" spans="2:19" ht="30" x14ac:dyDescent="0.25">
      <c r="B48" s="60" t="s">
        <v>290</v>
      </c>
      <c r="C48" s="62">
        <v>44593</v>
      </c>
      <c r="D48" s="62">
        <v>44600</v>
      </c>
      <c r="E48" s="60" t="s">
        <v>37</v>
      </c>
      <c r="F48" s="60">
        <v>6891</v>
      </c>
      <c r="G48" s="60">
        <v>85</v>
      </c>
      <c r="H48" s="60">
        <v>83</v>
      </c>
      <c r="I48" s="60">
        <v>22</v>
      </c>
      <c r="J48" s="60">
        <v>47</v>
      </c>
      <c r="K48" s="60">
        <v>52</v>
      </c>
      <c r="L48" s="60">
        <v>59</v>
      </c>
      <c r="M48" s="60">
        <v>45</v>
      </c>
      <c r="N48" s="60">
        <v>40</v>
      </c>
      <c r="O48" s="60">
        <v>28</v>
      </c>
      <c r="P48" s="60">
        <v>75</v>
      </c>
      <c r="Q48" s="60"/>
      <c r="R48" s="60"/>
      <c r="S48" s="60"/>
    </row>
    <row r="49" spans="2:19" ht="30" x14ac:dyDescent="0.25">
      <c r="B49" s="60" t="s">
        <v>290</v>
      </c>
      <c r="C49" s="62">
        <v>44593</v>
      </c>
      <c r="D49" s="62">
        <v>44600</v>
      </c>
      <c r="E49" s="60" t="s">
        <v>38</v>
      </c>
      <c r="F49" s="60">
        <v>4828</v>
      </c>
      <c r="G49" s="60">
        <v>46</v>
      </c>
      <c r="H49" s="60">
        <v>46</v>
      </c>
      <c r="I49" s="60">
        <v>13</v>
      </c>
      <c r="J49" s="60">
        <v>0</v>
      </c>
      <c r="K49" s="60">
        <v>32</v>
      </c>
      <c r="L49" s="60">
        <v>32</v>
      </c>
      <c r="M49" s="60">
        <v>33</v>
      </c>
      <c r="N49" s="60">
        <v>25</v>
      </c>
      <c r="O49" s="60">
        <v>15</v>
      </c>
      <c r="P49" s="60">
        <v>43</v>
      </c>
      <c r="Q49" s="60"/>
      <c r="R49" s="60"/>
      <c r="S49" s="60"/>
    </row>
    <row r="50" spans="2:19" ht="30" x14ac:dyDescent="0.25">
      <c r="B50" s="60" t="s">
        <v>290</v>
      </c>
      <c r="C50" s="62">
        <v>44593</v>
      </c>
      <c r="D50" s="62">
        <v>44600</v>
      </c>
      <c r="E50" s="60" t="s">
        <v>39</v>
      </c>
      <c r="F50" s="60">
        <v>7882</v>
      </c>
      <c r="G50" s="60">
        <v>38</v>
      </c>
      <c r="H50" s="60">
        <v>37</v>
      </c>
      <c r="I50" s="60">
        <v>4</v>
      </c>
      <c r="J50" s="60">
        <v>2</v>
      </c>
      <c r="K50" s="60">
        <v>11</v>
      </c>
      <c r="L50" s="60">
        <v>16</v>
      </c>
      <c r="M50" s="60">
        <v>8</v>
      </c>
      <c r="N50" s="60">
        <v>17</v>
      </c>
      <c r="O50" s="60">
        <v>18</v>
      </c>
      <c r="P50" s="60">
        <v>31</v>
      </c>
      <c r="Q50" s="60"/>
      <c r="R50" s="60"/>
      <c r="S50" s="60"/>
    </row>
    <row r="51" spans="2:19" ht="30" x14ac:dyDescent="0.25">
      <c r="B51" s="60" t="s">
        <v>290</v>
      </c>
      <c r="C51" s="62">
        <v>44593</v>
      </c>
      <c r="D51" s="62">
        <v>44600</v>
      </c>
      <c r="E51" s="60" t="s">
        <v>40</v>
      </c>
      <c r="F51" s="60">
        <v>5115</v>
      </c>
      <c r="G51" s="60">
        <v>48</v>
      </c>
      <c r="H51" s="60">
        <v>42</v>
      </c>
      <c r="I51" s="60">
        <v>2</v>
      </c>
      <c r="J51" s="60">
        <v>0</v>
      </c>
      <c r="K51" s="60">
        <v>7</v>
      </c>
      <c r="L51" s="60">
        <v>17</v>
      </c>
      <c r="M51" s="60">
        <v>4</v>
      </c>
      <c r="N51" s="60">
        <v>6</v>
      </c>
      <c r="O51" s="60">
        <v>7</v>
      </c>
      <c r="P51" s="60">
        <v>34</v>
      </c>
      <c r="Q51" s="60"/>
      <c r="R51" s="60"/>
      <c r="S51" s="60"/>
    </row>
    <row r="52" spans="2:19" ht="30" x14ac:dyDescent="0.25">
      <c r="B52" s="60" t="s">
        <v>290</v>
      </c>
      <c r="C52" s="62">
        <v>44593</v>
      </c>
      <c r="D52" s="62">
        <v>44600</v>
      </c>
      <c r="E52" s="60" t="s">
        <v>41</v>
      </c>
      <c r="F52" s="60">
        <v>3118</v>
      </c>
      <c r="G52" s="60">
        <v>26</v>
      </c>
      <c r="H52" s="60">
        <v>23</v>
      </c>
      <c r="I52" s="60">
        <v>0</v>
      </c>
      <c r="J52" s="60">
        <v>0</v>
      </c>
      <c r="K52" s="60">
        <v>1</v>
      </c>
      <c r="L52" s="60">
        <v>5</v>
      </c>
      <c r="M52" s="60">
        <v>1</v>
      </c>
      <c r="N52" s="60">
        <v>4</v>
      </c>
      <c r="O52" s="60">
        <v>3</v>
      </c>
      <c r="P52" s="60">
        <v>19</v>
      </c>
      <c r="Q52" s="60"/>
      <c r="R52" s="60"/>
      <c r="S52" s="60"/>
    </row>
    <row r="53" spans="2:19" ht="30" x14ac:dyDescent="0.25">
      <c r="B53" s="60" t="s">
        <v>290</v>
      </c>
      <c r="C53" s="62">
        <v>44593</v>
      </c>
      <c r="D53" s="62">
        <v>44600</v>
      </c>
      <c r="E53" s="60" t="s">
        <v>42</v>
      </c>
      <c r="F53" s="60">
        <v>3400</v>
      </c>
      <c r="G53" s="60">
        <v>17</v>
      </c>
      <c r="H53" s="60">
        <v>17</v>
      </c>
      <c r="I53" s="60">
        <v>1</v>
      </c>
      <c r="J53" s="60">
        <v>0</v>
      </c>
      <c r="K53" s="60">
        <v>5</v>
      </c>
      <c r="L53" s="60">
        <v>3</v>
      </c>
      <c r="M53" s="60">
        <v>1</v>
      </c>
      <c r="N53" s="60">
        <v>3</v>
      </c>
      <c r="O53" s="60">
        <v>2</v>
      </c>
      <c r="P53" s="60">
        <v>16</v>
      </c>
      <c r="Q53" s="60"/>
      <c r="R53" s="60"/>
      <c r="S53" s="60"/>
    </row>
    <row r="54" spans="2:19" ht="30" x14ac:dyDescent="0.25">
      <c r="B54" s="60" t="s">
        <v>290</v>
      </c>
      <c r="C54" s="62">
        <v>44593</v>
      </c>
      <c r="D54" s="62">
        <v>44600</v>
      </c>
      <c r="E54" s="60" t="s">
        <v>43</v>
      </c>
      <c r="F54" s="60">
        <v>7682</v>
      </c>
      <c r="G54" s="60">
        <v>89</v>
      </c>
      <c r="H54" s="60">
        <v>86</v>
      </c>
      <c r="I54" s="60">
        <v>3</v>
      </c>
      <c r="J54" s="60">
        <v>13</v>
      </c>
      <c r="K54" s="60">
        <v>24</v>
      </c>
      <c r="L54" s="60">
        <v>37</v>
      </c>
      <c r="M54" s="60">
        <v>19</v>
      </c>
      <c r="N54" s="60">
        <v>35</v>
      </c>
      <c r="O54" s="60">
        <v>32</v>
      </c>
      <c r="P54" s="60">
        <v>75</v>
      </c>
      <c r="Q54" s="60"/>
      <c r="R54" s="60"/>
      <c r="S54" s="60"/>
    </row>
    <row r="55" spans="2:19" ht="30" x14ac:dyDescent="0.25">
      <c r="B55" s="60" t="s">
        <v>290</v>
      </c>
      <c r="C55" s="62">
        <v>44593</v>
      </c>
      <c r="D55" s="62">
        <v>44600</v>
      </c>
      <c r="E55" s="60" t="s">
        <v>44</v>
      </c>
      <c r="F55" s="60">
        <v>3488</v>
      </c>
      <c r="G55" s="60">
        <v>49</v>
      </c>
      <c r="H55" s="60">
        <v>41</v>
      </c>
      <c r="I55" s="60">
        <v>0</v>
      </c>
      <c r="J55" s="60">
        <v>0</v>
      </c>
      <c r="K55" s="60">
        <v>3</v>
      </c>
      <c r="L55" s="60">
        <v>7</v>
      </c>
      <c r="M55" s="60">
        <v>3</v>
      </c>
      <c r="N55" s="60">
        <v>4</v>
      </c>
      <c r="O55" s="60">
        <v>4</v>
      </c>
      <c r="P55" s="60">
        <v>22</v>
      </c>
      <c r="Q55" s="60"/>
      <c r="R55" s="60"/>
      <c r="S55" s="60"/>
    </row>
    <row r="56" spans="2:19" ht="30" x14ac:dyDescent="0.25">
      <c r="B56" s="60" t="s">
        <v>290</v>
      </c>
      <c r="C56" s="62">
        <v>44593</v>
      </c>
      <c r="D56" s="62">
        <v>44600</v>
      </c>
      <c r="E56" s="60" t="s">
        <v>34</v>
      </c>
      <c r="F56" s="60">
        <v>5152</v>
      </c>
      <c r="G56" s="60">
        <v>38</v>
      </c>
      <c r="H56" s="60">
        <v>37</v>
      </c>
      <c r="I56" s="60">
        <v>1</v>
      </c>
      <c r="J56" s="60">
        <v>2</v>
      </c>
      <c r="K56" s="60">
        <v>13</v>
      </c>
      <c r="L56" s="60">
        <v>15</v>
      </c>
      <c r="M56" s="60">
        <v>5</v>
      </c>
      <c r="N56" s="60">
        <v>12</v>
      </c>
      <c r="O56" s="60">
        <v>13</v>
      </c>
      <c r="P56" s="60">
        <v>34</v>
      </c>
      <c r="Q56" s="60"/>
      <c r="R56" s="60"/>
      <c r="S56" s="60"/>
    </row>
    <row r="57" spans="2:19" ht="30" x14ac:dyDescent="0.25">
      <c r="B57" s="60" t="s">
        <v>290</v>
      </c>
      <c r="C57" s="62">
        <v>44593</v>
      </c>
      <c r="D57" s="62">
        <v>44600</v>
      </c>
      <c r="E57" s="60" t="s">
        <v>160</v>
      </c>
      <c r="F57" s="60">
        <v>3874</v>
      </c>
      <c r="G57" s="60">
        <v>41</v>
      </c>
      <c r="H57" s="60">
        <v>41</v>
      </c>
      <c r="I57" s="60">
        <v>0</v>
      </c>
      <c r="J57" s="60">
        <v>0</v>
      </c>
      <c r="K57" s="60">
        <v>0</v>
      </c>
      <c r="L57" s="60">
        <v>0</v>
      </c>
      <c r="M57" s="60">
        <v>0</v>
      </c>
      <c r="N57" s="60">
        <v>1</v>
      </c>
      <c r="O57" s="60">
        <v>1</v>
      </c>
      <c r="P57" s="60">
        <v>18</v>
      </c>
      <c r="Q57" s="60"/>
      <c r="R57" s="60"/>
      <c r="S57" s="60"/>
    </row>
    <row r="58" spans="2:19" ht="30" x14ac:dyDescent="0.25">
      <c r="B58" s="60" t="s">
        <v>290</v>
      </c>
      <c r="C58" s="62">
        <v>44593</v>
      </c>
      <c r="D58" s="62">
        <v>44600</v>
      </c>
      <c r="E58" s="60" t="s">
        <v>95</v>
      </c>
      <c r="F58" s="60">
        <v>24244</v>
      </c>
      <c r="G58" s="60">
        <v>221</v>
      </c>
      <c r="H58" s="60">
        <v>208</v>
      </c>
      <c r="I58" s="60">
        <v>15</v>
      </c>
      <c r="J58" s="60">
        <v>4</v>
      </c>
      <c r="K58" s="60">
        <v>26</v>
      </c>
      <c r="L58" s="60">
        <v>37</v>
      </c>
      <c r="M58" s="60">
        <v>36</v>
      </c>
      <c r="N58" s="60">
        <v>48</v>
      </c>
      <c r="O58" s="60">
        <v>54</v>
      </c>
      <c r="P58" s="60">
        <v>175</v>
      </c>
      <c r="Q58" s="60"/>
      <c r="R58" s="60"/>
      <c r="S58" s="60"/>
    </row>
    <row r="59" spans="2:19" ht="30" x14ac:dyDescent="0.25">
      <c r="B59" s="60" t="s">
        <v>290</v>
      </c>
      <c r="C59" s="62">
        <v>44593</v>
      </c>
      <c r="D59" s="62">
        <v>44600</v>
      </c>
      <c r="E59" s="60" t="s">
        <v>47</v>
      </c>
      <c r="F59" s="60">
        <v>20634</v>
      </c>
      <c r="G59" s="60">
        <v>246</v>
      </c>
      <c r="H59" s="60">
        <v>237</v>
      </c>
      <c r="I59" s="60">
        <v>12</v>
      </c>
      <c r="J59" s="60">
        <v>1</v>
      </c>
      <c r="K59" s="60">
        <v>42</v>
      </c>
      <c r="L59" s="60">
        <v>57</v>
      </c>
      <c r="M59" s="60">
        <v>54</v>
      </c>
      <c r="N59" s="60">
        <v>41</v>
      </c>
      <c r="O59" s="60">
        <v>45</v>
      </c>
      <c r="P59" s="60">
        <v>163</v>
      </c>
      <c r="Q59" s="60"/>
      <c r="R59" s="60"/>
      <c r="S59" s="60"/>
    </row>
    <row r="60" spans="2:19" ht="30" x14ac:dyDescent="0.25">
      <c r="B60" s="60" t="s">
        <v>290</v>
      </c>
      <c r="C60" s="62">
        <v>44593</v>
      </c>
      <c r="D60" s="62">
        <v>44600</v>
      </c>
      <c r="E60" s="60" t="s">
        <v>50</v>
      </c>
      <c r="F60" s="60">
        <v>13757</v>
      </c>
      <c r="G60" s="60">
        <v>103</v>
      </c>
      <c r="H60" s="60">
        <v>85</v>
      </c>
      <c r="I60" s="60">
        <v>5</v>
      </c>
      <c r="J60" s="60">
        <v>0</v>
      </c>
      <c r="K60" s="60">
        <v>27</v>
      </c>
      <c r="L60" s="60">
        <v>22</v>
      </c>
      <c r="M60" s="60">
        <v>16</v>
      </c>
      <c r="N60" s="60">
        <v>23</v>
      </c>
      <c r="O60" s="60">
        <v>24</v>
      </c>
      <c r="P60" s="60">
        <v>68</v>
      </c>
      <c r="Q60" s="60"/>
      <c r="R60" s="60"/>
      <c r="S60" s="60"/>
    </row>
    <row r="61" spans="2:19" ht="30" x14ac:dyDescent="0.25">
      <c r="B61" s="60" t="s">
        <v>290</v>
      </c>
      <c r="C61" s="62">
        <v>44593</v>
      </c>
      <c r="D61" s="62">
        <v>44600</v>
      </c>
      <c r="E61" s="60" t="s">
        <v>51</v>
      </c>
      <c r="F61" s="60">
        <v>9635</v>
      </c>
      <c r="G61" s="60">
        <v>60</v>
      </c>
      <c r="H61" s="60">
        <v>59</v>
      </c>
      <c r="I61" s="60">
        <v>2</v>
      </c>
      <c r="J61" s="60">
        <v>0</v>
      </c>
      <c r="K61" s="60">
        <v>14</v>
      </c>
      <c r="L61" s="60">
        <v>15</v>
      </c>
      <c r="M61" s="60">
        <v>6</v>
      </c>
      <c r="N61" s="60">
        <v>13</v>
      </c>
      <c r="O61" s="60">
        <v>12</v>
      </c>
      <c r="P61" s="60">
        <v>44</v>
      </c>
      <c r="Q61" s="60"/>
      <c r="R61" s="60"/>
      <c r="S61" s="60"/>
    </row>
    <row r="62" spans="2:19" ht="30" x14ac:dyDescent="0.25">
      <c r="B62" s="60" t="s">
        <v>290</v>
      </c>
      <c r="C62" s="62">
        <v>44593</v>
      </c>
      <c r="D62" s="62">
        <v>44600</v>
      </c>
      <c r="E62" s="60" t="s">
        <v>132</v>
      </c>
      <c r="F62" s="60">
        <v>2201</v>
      </c>
      <c r="G62" s="60">
        <v>17</v>
      </c>
      <c r="H62" s="60">
        <v>17</v>
      </c>
      <c r="I62" s="60">
        <v>1</v>
      </c>
      <c r="J62" s="60">
        <v>0</v>
      </c>
      <c r="K62" s="60">
        <v>6</v>
      </c>
      <c r="L62" s="60">
        <v>10</v>
      </c>
      <c r="M62" s="60">
        <v>8</v>
      </c>
      <c r="N62" s="60">
        <v>5</v>
      </c>
      <c r="O62" s="60">
        <v>3</v>
      </c>
      <c r="P62" s="60">
        <v>15</v>
      </c>
      <c r="Q62" s="60"/>
      <c r="R62" s="60"/>
      <c r="S62" s="60"/>
    </row>
    <row r="63" spans="2:19" ht="30" x14ac:dyDescent="0.25">
      <c r="B63" s="60" t="s">
        <v>290</v>
      </c>
      <c r="C63" s="62">
        <v>44593</v>
      </c>
      <c r="D63" s="62">
        <v>44600</v>
      </c>
      <c r="E63" s="60" t="s">
        <v>52</v>
      </c>
      <c r="F63" s="60">
        <v>5716</v>
      </c>
      <c r="G63" s="60">
        <v>39</v>
      </c>
      <c r="H63" s="60">
        <v>35</v>
      </c>
      <c r="I63" s="60">
        <v>3</v>
      </c>
      <c r="J63" s="60">
        <v>1</v>
      </c>
      <c r="K63" s="60">
        <v>28</v>
      </c>
      <c r="L63" s="60">
        <v>29</v>
      </c>
      <c r="M63" s="60">
        <v>9</v>
      </c>
      <c r="N63" s="60">
        <v>10</v>
      </c>
      <c r="O63" s="60">
        <v>8</v>
      </c>
      <c r="P63" s="60">
        <v>33</v>
      </c>
      <c r="Q63" s="60"/>
      <c r="R63" s="60"/>
      <c r="S63" s="60"/>
    </row>
    <row r="64" spans="2:19" ht="30" x14ac:dyDescent="0.25">
      <c r="B64" s="60" t="s">
        <v>290</v>
      </c>
      <c r="C64" s="62">
        <v>44593</v>
      </c>
      <c r="D64" s="62">
        <v>44600</v>
      </c>
      <c r="E64" s="60" t="s">
        <v>53</v>
      </c>
      <c r="F64" s="60">
        <v>3433</v>
      </c>
      <c r="G64" s="60">
        <v>23</v>
      </c>
      <c r="H64" s="60">
        <v>22</v>
      </c>
      <c r="I64" s="60">
        <v>0</v>
      </c>
      <c r="J64" s="60">
        <v>0</v>
      </c>
      <c r="K64" s="60">
        <v>2</v>
      </c>
      <c r="L64" s="60">
        <v>8</v>
      </c>
      <c r="M64" s="60">
        <v>3</v>
      </c>
      <c r="N64" s="60">
        <v>6</v>
      </c>
      <c r="O64" s="60">
        <v>5</v>
      </c>
      <c r="P64" s="60">
        <v>16</v>
      </c>
      <c r="Q64" s="60"/>
      <c r="R64" s="60"/>
      <c r="S64" s="60"/>
    </row>
    <row r="65" spans="2:19" ht="30" x14ac:dyDescent="0.25">
      <c r="B65" s="60" t="s">
        <v>290</v>
      </c>
      <c r="C65" s="62">
        <v>44593</v>
      </c>
      <c r="D65" s="62">
        <v>44600</v>
      </c>
      <c r="E65" s="60" t="s">
        <v>54</v>
      </c>
      <c r="F65" s="60">
        <v>12447</v>
      </c>
      <c r="G65" s="60">
        <v>106</v>
      </c>
      <c r="H65" s="60">
        <v>101</v>
      </c>
      <c r="I65" s="60">
        <v>2</v>
      </c>
      <c r="J65" s="60">
        <v>5</v>
      </c>
      <c r="K65" s="60">
        <v>17</v>
      </c>
      <c r="L65" s="60">
        <v>19</v>
      </c>
      <c r="M65" s="60">
        <v>23</v>
      </c>
      <c r="N65" s="60">
        <v>25</v>
      </c>
      <c r="O65" s="60">
        <v>30</v>
      </c>
      <c r="P65" s="60">
        <v>65</v>
      </c>
      <c r="Q65" s="60"/>
      <c r="R65" s="60"/>
      <c r="S65" s="60"/>
    </row>
    <row r="66" spans="2:19" ht="30" x14ac:dyDescent="0.25">
      <c r="B66" s="60" t="s">
        <v>290</v>
      </c>
      <c r="C66" s="62">
        <v>44593</v>
      </c>
      <c r="D66" s="62">
        <v>44600</v>
      </c>
      <c r="E66" s="60" t="s">
        <v>55</v>
      </c>
      <c r="F66" s="60">
        <v>9916</v>
      </c>
      <c r="G66" s="60">
        <v>63</v>
      </c>
      <c r="H66" s="60">
        <v>58</v>
      </c>
      <c r="I66" s="60">
        <v>2</v>
      </c>
      <c r="J66" s="60">
        <v>3</v>
      </c>
      <c r="K66" s="60">
        <v>19</v>
      </c>
      <c r="L66" s="60">
        <v>30</v>
      </c>
      <c r="M66" s="60">
        <v>5</v>
      </c>
      <c r="N66" s="60">
        <v>20</v>
      </c>
      <c r="O66" s="60">
        <v>17</v>
      </c>
      <c r="P66" s="60">
        <v>52</v>
      </c>
      <c r="Q66" s="60"/>
      <c r="R66" s="60"/>
      <c r="S66" s="60"/>
    </row>
    <row r="67" spans="2:19" ht="30" x14ac:dyDescent="0.25">
      <c r="B67" s="60" t="s">
        <v>290</v>
      </c>
      <c r="C67" s="62">
        <v>44593</v>
      </c>
      <c r="D67" s="62">
        <v>44600</v>
      </c>
      <c r="E67" s="60" t="s">
        <v>56</v>
      </c>
      <c r="F67" s="60">
        <v>6432</v>
      </c>
      <c r="G67" s="60">
        <v>38</v>
      </c>
      <c r="H67" s="60">
        <v>35</v>
      </c>
      <c r="I67" s="60">
        <v>7</v>
      </c>
      <c r="J67" s="60">
        <v>0</v>
      </c>
      <c r="K67" s="60">
        <v>15</v>
      </c>
      <c r="L67" s="60">
        <v>13</v>
      </c>
      <c r="M67" s="60">
        <v>10</v>
      </c>
      <c r="N67" s="60">
        <v>10</v>
      </c>
      <c r="O67" s="60">
        <v>11</v>
      </c>
      <c r="P67" s="60">
        <v>28</v>
      </c>
      <c r="Q67" s="60"/>
      <c r="R67" s="60"/>
      <c r="S67" s="60"/>
    </row>
    <row r="68" spans="2:19" ht="30" x14ac:dyDescent="0.25">
      <c r="B68" s="60" t="s">
        <v>290</v>
      </c>
      <c r="C68" s="62">
        <v>44593</v>
      </c>
      <c r="D68" s="62">
        <v>44600</v>
      </c>
      <c r="E68" s="60" t="s">
        <v>57</v>
      </c>
      <c r="F68" s="60">
        <v>11326</v>
      </c>
      <c r="G68" s="60">
        <v>98</v>
      </c>
      <c r="H68" s="60">
        <v>87</v>
      </c>
      <c r="I68" s="60">
        <v>0</v>
      </c>
      <c r="J68" s="60">
        <v>2</v>
      </c>
      <c r="K68" s="60">
        <v>13</v>
      </c>
      <c r="L68" s="60">
        <v>13</v>
      </c>
      <c r="M68" s="60">
        <v>10</v>
      </c>
      <c r="N68" s="60">
        <v>16</v>
      </c>
      <c r="O68" s="60">
        <v>11</v>
      </c>
      <c r="P68" s="60">
        <v>61</v>
      </c>
      <c r="Q68" s="60"/>
      <c r="R68" s="60"/>
      <c r="S68" s="60"/>
    </row>
    <row r="69" spans="2:19" ht="30" x14ac:dyDescent="0.25">
      <c r="B69" s="60" t="s">
        <v>290</v>
      </c>
      <c r="C69" s="62">
        <v>44593</v>
      </c>
      <c r="D69" s="62">
        <v>44600</v>
      </c>
      <c r="E69" s="60" t="s">
        <v>118</v>
      </c>
      <c r="F69" s="60">
        <v>8611</v>
      </c>
      <c r="G69" s="60">
        <v>76</v>
      </c>
      <c r="H69" s="60">
        <v>67</v>
      </c>
      <c r="I69" s="60">
        <v>3</v>
      </c>
      <c r="J69" s="60">
        <v>1</v>
      </c>
      <c r="K69" s="60">
        <v>19</v>
      </c>
      <c r="L69" s="60">
        <v>17</v>
      </c>
      <c r="M69" s="60">
        <v>15</v>
      </c>
      <c r="N69" s="60">
        <v>16</v>
      </c>
      <c r="O69" s="60">
        <v>12</v>
      </c>
      <c r="P69" s="60">
        <v>54</v>
      </c>
      <c r="Q69" s="60"/>
      <c r="R69" s="60"/>
      <c r="S69" s="60"/>
    </row>
    <row r="70" spans="2:19" ht="30" x14ac:dyDescent="0.25">
      <c r="B70" s="60" t="s">
        <v>290</v>
      </c>
      <c r="C70" s="62">
        <v>44593</v>
      </c>
      <c r="D70" s="62">
        <v>44600</v>
      </c>
      <c r="E70" s="60" t="s">
        <v>116</v>
      </c>
      <c r="F70" s="60">
        <v>5172</v>
      </c>
      <c r="G70" s="60">
        <v>57</v>
      </c>
      <c r="H70" s="60">
        <v>55</v>
      </c>
      <c r="I70" s="60">
        <v>7</v>
      </c>
      <c r="J70" s="60">
        <v>4</v>
      </c>
      <c r="K70" s="60">
        <v>20</v>
      </c>
      <c r="L70" s="60">
        <v>21</v>
      </c>
      <c r="M70" s="60">
        <v>15</v>
      </c>
      <c r="N70" s="60">
        <v>22</v>
      </c>
      <c r="O70" s="60">
        <v>20</v>
      </c>
      <c r="P70" s="60">
        <v>40</v>
      </c>
      <c r="Q70" s="60"/>
      <c r="R70" s="60"/>
      <c r="S70" s="60"/>
    </row>
    <row r="71" spans="2:19" ht="30" x14ac:dyDescent="0.25">
      <c r="B71" s="60" t="s">
        <v>290</v>
      </c>
      <c r="C71" s="62">
        <v>44593</v>
      </c>
      <c r="D71" s="62">
        <v>44600</v>
      </c>
      <c r="E71" s="60" t="s">
        <v>165</v>
      </c>
      <c r="F71" s="60">
        <v>4477</v>
      </c>
      <c r="G71" s="60">
        <v>29</v>
      </c>
      <c r="H71" s="60">
        <v>29</v>
      </c>
      <c r="I71" s="60">
        <v>3</v>
      </c>
      <c r="J71" s="60">
        <v>3</v>
      </c>
      <c r="K71" s="60">
        <v>8</v>
      </c>
      <c r="L71" s="60">
        <v>11</v>
      </c>
      <c r="M71" s="60">
        <v>12</v>
      </c>
      <c r="N71" s="60">
        <v>7</v>
      </c>
      <c r="O71" s="60">
        <v>7</v>
      </c>
      <c r="P71" s="60">
        <v>19</v>
      </c>
      <c r="Q71" s="60"/>
      <c r="R71" s="60"/>
      <c r="S71" s="60"/>
    </row>
    <row r="72" spans="2:19" ht="30" x14ac:dyDescent="0.25">
      <c r="B72" s="60" t="s">
        <v>290</v>
      </c>
      <c r="C72" s="62">
        <v>44593</v>
      </c>
      <c r="D72" s="62">
        <v>44600</v>
      </c>
      <c r="E72" s="60" t="s">
        <v>59</v>
      </c>
      <c r="F72" s="60">
        <v>7156</v>
      </c>
      <c r="G72" s="60">
        <v>64</v>
      </c>
      <c r="H72" s="60">
        <v>62</v>
      </c>
      <c r="I72" s="60">
        <v>1</v>
      </c>
      <c r="J72" s="60">
        <v>0</v>
      </c>
      <c r="K72" s="60">
        <v>7</v>
      </c>
      <c r="L72" s="60">
        <v>19</v>
      </c>
      <c r="M72" s="60">
        <v>7</v>
      </c>
      <c r="N72" s="60">
        <v>18</v>
      </c>
      <c r="O72" s="60">
        <v>17</v>
      </c>
      <c r="P72" s="60">
        <v>46</v>
      </c>
      <c r="Q72" s="60"/>
      <c r="R72" s="60"/>
      <c r="S72" s="60"/>
    </row>
    <row r="73" spans="2:19" ht="30" x14ac:dyDescent="0.25">
      <c r="B73" s="60" t="s">
        <v>290</v>
      </c>
      <c r="C73" s="62">
        <v>44593</v>
      </c>
      <c r="D73" s="62">
        <v>44600</v>
      </c>
      <c r="E73" s="60" t="s">
        <v>61</v>
      </c>
      <c r="F73" s="60">
        <v>3918</v>
      </c>
      <c r="G73" s="60">
        <v>32</v>
      </c>
      <c r="H73" s="60">
        <v>31</v>
      </c>
      <c r="I73" s="60">
        <v>1</v>
      </c>
      <c r="J73" s="60">
        <v>1</v>
      </c>
      <c r="K73" s="60">
        <v>7</v>
      </c>
      <c r="L73" s="60">
        <v>6</v>
      </c>
      <c r="M73" s="60">
        <v>3</v>
      </c>
      <c r="N73" s="60">
        <v>4</v>
      </c>
      <c r="O73" s="60">
        <v>5</v>
      </c>
      <c r="P73" s="60">
        <v>22</v>
      </c>
      <c r="Q73" s="60"/>
      <c r="R73" s="60"/>
      <c r="S73" s="60"/>
    </row>
    <row r="74" spans="2:19" ht="30" x14ac:dyDescent="0.25">
      <c r="B74" s="60" t="s">
        <v>290</v>
      </c>
      <c r="C74" s="62">
        <v>44593</v>
      </c>
      <c r="D74" s="62">
        <v>44600</v>
      </c>
      <c r="E74" s="60" t="s">
        <v>62</v>
      </c>
      <c r="F74" s="60">
        <v>10278</v>
      </c>
      <c r="G74" s="60">
        <v>94</v>
      </c>
      <c r="H74" s="60">
        <v>86</v>
      </c>
      <c r="I74" s="60">
        <v>3</v>
      </c>
      <c r="J74" s="60">
        <v>0</v>
      </c>
      <c r="K74" s="60">
        <v>15</v>
      </c>
      <c r="L74" s="60">
        <v>16</v>
      </c>
      <c r="M74" s="60">
        <v>8</v>
      </c>
      <c r="N74" s="60">
        <v>13</v>
      </c>
      <c r="O74" s="60">
        <v>15</v>
      </c>
      <c r="P74" s="60">
        <v>59</v>
      </c>
      <c r="Q74" s="60"/>
      <c r="R74" s="60"/>
      <c r="S74" s="60"/>
    </row>
    <row r="75" spans="2:19" ht="30" x14ac:dyDescent="0.25">
      <c r="B75" s="60" t="s">
        <v>290</v>
      </c>
      <c r="C75" s="62">
        <v>44593</v>
      </c>
      <c r="D75" s="62">
        <v>44600</v>
      </c>
      <c r="E75" s="60" t="s">
        <v>177</v>
      </c>
      <c r="F75" s="60">
        <v>7962</v>
      </c>
      <c r="G75" s="60">
        <v>89</v>
      </c>
      <c r="H75" s="60">
        <v>89</v>
      </c>
      <c r="I75" s="60">
        <v>0</v>
      </c>
      <c r="J75" s="60">
        <v>0</v>
      </c>
      <c r="K75" s="60">
        <v>3</v>
      </c>
      <c r="L75" s="60">
        <v>26</v>
      </c>
      <c r="M75" s="60">
        <v>7</v>
      </c>
      <c r="N75" s="60">
        <v>12</v>
      </c>
      <c r="O75" s="60">
        <v>13</v>
      </c>
      <c r="P75" s="60">
        <v>62</v>
      </c>
      <c r="Q75" s="60"/>
      <c r="R75" s="60"/>
      <c r="S75" s="60"/>
    </row>
    <row r="76" spans="2:19" ht="30" x14ac:dyDescent="0.25">
      <c r="B76" s="60" t="s">
        <v>290</v>
      </c>
      <c r="C76" s="62">
        <v>44593</v>
      </c>
      <c r="D76" s="62">
        <v>44600</v>
      </c>
      <c r="E76" s="60" t="s">
        <v>63</v>
      </c>
      <c r="F76" s="60">
        <v>20113</v>
      </c>
      <c r="G76" s="60">
        <v>146</v>
      </c>
      <c r="H76" s="60">
        <v>136</v>
      </c>
      <c r="I76" s="60">
        <v>8</v>
      </c>
      <c r="J76" s="60">
        <v>9</v>
      </c>
      <c r="K76" s="60">
        <v>38</v>
      </c>
      <c r="L76" s="60">
        <v>54</v>
      </c>
      <c r="M76" s="60">
        <v>29</v>
      </c>
      <c r="N76" s="60">
        <v>36</v>
      </c>
      <c r="O76" s="60">
        <v>32</v>
      </c>
      <c r="P76" s="60">
        <v>96</v>
      </c>
      <c r="Q76" s="60"/>
      <c r="R76" s="60"/>
      <c r="S76" s="60"/>
    </row>
    <row r="77" spans="2:19" ht="30" x14ac:dyDescent="0.25">
      <c r="B77" s="60" t="s">
        <v>290</v>
      </c>
      <c r="C77" s="62">
        <v>44593</v>
      </c>
      <c r="D77" s="62">
        <v>44600</v>
      </c>
      <c r="E77" s="60" t="s">
        <v>64</v>
      </c>
      <c r="F77" s="60">
        <v>14089</v>
      </c>
      <c r="G77" s="60">
        <v>70</v>
      </c>
      <c r="H77" s="60">
        <v>58</v>
      </c>
      <c r="I77" s="60">
        <v>1</v>
      </c>
      <c r="J77" s="60">
        <v>0</v>
      </c>
      <c r="K77" s="60">
        <v>4</v>
      </c>
      <c r="L77" s="60">
        <v>14</v>
      </c>
      <c r="M77" s="60">
        <v>14</v>
      </c>
      <c r="N77" s="60">
        <v>10</v>
      </c>
      <c r="O77" s="60">
        <v>13</v>
      </c>
      <c r="P77" s="60">
        <v>41</v>
      </c>
      <c r="Q77" s="60"/>
      <c r="R77" s="60"/>
      <c r="S77" s="60"/>
    </row>
    <row r="78" spans="2:19" ht="30" x14ac:dyDescent="0.25">
      <c r="B78" s="60" t="s">
        <v>290</v>
      </c>
      <c r="C78" s="62">
        <v>44593</v>
      </c>
      <c r="D78" s="62">
        <v>44600</v>
      </c>
      <c r="E78" s="60" t="s">
        <v>65</v>
      </c>
      <c r="F78" s="60">
        <v>11348</v>
      </c>
      <c r="G78" s="60">
        <v>81</v>
      </c>
      <c r="H78" s="60">
        <v>75</v>
      </c>
      <c r="I78" s="60">
        <v>1</v>
      </c>
      <c r="J78" s="60">
        <v>0</v>
      </c>
      <c r="K78" s="60">
        <v>7</v>
      </c>
      <c r="L78" s="60">
        <v>11</v>
      </c>
      <c r="M78" s="60">
        <v>5</v>
      </c>
      <c r="N78" s="60">
        <v>11</v>
      </c>
      <c r="O78" s="60">
        <v>9</v>
      </c>
      <c r="P78" s="60">
        <v>53</v>
      </c>
      <c r="Q78" s="60"/>
      <c r="R78" s="60"/>
      <c r="S78" s="60"/>
    </row>
    <row r="79" spans="2:19" ht="30" x14ac:dyDescent="0.25">
      <c r="B79" s="60" t="s">
        <v>290</v>
      </c>
      <c r="C79" s="62">
        <v>44593</v>
      </c>
      <c r="D79" s="62">
        <v>44600</v>
      </c>
      <c r="E79" s="60" t="s">
        <v>66</v>
      </c>
      <c r="F79" s="60">
        <v>12329</v>
      </c>
      <c r="G79" s="60">
        <v>40</v>
      </c>
      <c r="H79" s="60">
        <v>39</v>
      </c>
      <c r="I79" s="60">
        <v>1</v>
      </c>
      <c r="J79" s="60">
        <v>0</v>
      </c>
      <c r="K79" s="60">
        <v>4</v>
      </c>
      <c r="L79" s="60">
        <v>5</v>
      </c>
      <c r="M79" s="60">
        <v>3</v>
      </c>
      <c r="N79" s="60">
        <v>6</v>
      </c>
      <c r="O79" s="60">
        <v>7</v>
      </c>
      <c r="P79" s="60">
        <v>28</v>
      </c>
      <c r="Q79" s="60"/>
      <c r="R79" s="60"/>
      <c r="S79" s="60"/>
    </row>
    <row r="80" spans="2:19" ht="30" x14ac:dyDescent="0.25">
      <c r="B80" s="60" t="s">
        <v>290</v>
      </c>
      <c r="C80" s="62">
        <v>44593</v>
      </c>
      <c r="D80" s="62">
        <v>44600</v>
      </c>
      <c r="E80" s="60" t="s">
        <v>67</v>
      </c>
      <c r="F80" s="60">
        <v>6322</v>
      </c>
      <c r="G80" s="60">
        <v>47</v>
      </c>
      <c r="H80" s="60">
        <v>44</v>
      </c>
      <c r="I80" s="60">
        <v>5</v>
      </c>
      <c r="J80" s="60">
        <v>0</v>
      </c>
      <c r="K80" s="60">
        <v>11</v>
      </c>
      <c r="L80" s="60">
        <v>18</v>
      </c>
      <c r="M80" s="60">
        <v>16</v>
      </c>
      <c r="N80" s="60">
        <v>16</v>
      </c>
      <c r="O80" s="60">
        <v>14</v>
      </c>
      <c r="P80" s="60">
        <v>35</v>
      </c>
      <c r="Q80" s="60"/>
      <c r="R80" s="60"/>
      <c r="S80" s="60"/>
    </row>
    <row r="81" spans="2:19" ht="30" x14ac:dyDescent="0.25">
      <c r="B81" s="60" t="s">
        <v>290</v>
      </c>
      <c r="C81" s="62">
        <v>44593</v>
      </c>
      <c r="D81" s="62">
        <v>44600</v>
      </c>
      <c r="E81" s="60" t="s">
        <v>68</v>
      </c>
      <c r="F81" s="60">
        <v>5822</v>
      </c>
      <c r="G81" s="60">
        <v>47</v>
      </c>
      <c r="H81" s="60">
        <v>30</v>
      </c>
      <c r="I81" s="60">
        <v>3</v>
      </c>
      <c r="J81" s="60">
        <v>0</v>
      </c>
      <c r="K81" s="60">
        <v>7</v>
      </c>
      <c r="L81" s="60">
        <v>8</v>
      </c>
      <c r="M81" s="60">
        <v>9</v>
      </c>
      <c r="N81" s="60">
        <v>6</v>
      </c>
      <c r="O81" s="60">
        <v>7</v>
      </c>
      <c r="P81" s="60">
        <v>23</v>
      </c>
      <c r="Q81" s="60"/>
      <c r="R81" s="60"/>
      <c r="S81" s="60"/>
    </row>
    <row r="82" spans="2:19" ht="30" x14ac:dyDescent="0.25">
      <c r="B82" s="60" t="s">
        <v>290</v>
      </c>
      <c r="C82" s="62">
        <v>44593</v>
      </c>
      <c r="D82" s="62">
        <v>44600</v>
      </c>
      <c r="E82" s="60" t="s">
        <v>69</v>
      </c>
      <c r="F82" s="60">
        <v>6537</v>
      </c>
      <c r="G82" s="60">
        <v>31</v>
      </c>
      <c r="H82" s="60">
        <v>23</v>
      </c>
      <c r="I82" s="60">
        <v>1</v>
      </c>
      <c r="J82" s="60">
        <v>1</v>
      </c>
      <c r="K82" s="60">
        <v>2</v>
      </c>
      <c r="L82" s="60">
        <v>3</v>
      </c>
      <c r="M82" s="60">
        <v>3</v>
      </c>
      <c r="N82" s="60">
        <v>9</v>
      </c>
      <c r="O82" s="60">
        <v>8</v>
      </c>
      <c r="P82" s="60">
        <v>20</v>
      </c>
      <c r="Q82" s="60"/>
      <c r="R82" s="60"/>
      <c r="S82" s="60"/>
    </row>
    <row r="83" spans="2:19" ht="30" x14ac:dyDescent="0.25">
      <c r="B83" s="60" t="s">
        <v>290</v>
      </c>
      <c r="C83" s="62">
        <v>44593</v>
      </c>
      <c r="D83" s="62">
        <v>44600</v>
      </c>
      <c r="E83" s="60" t="s">
        <v>148</v>
      </c>
      <c r="F83" s="60">
        <v>3845</v>
      </c>
      <c r="G83" s="60">
        <v>23</v>
      </c>
      <c r="H83" s="60">
        <v>22</v>
      </c>
      <c r="I83" s="60">
        <v>0</v>
      </c>
      <c r="J83" s="60">
        <v>2</v>
      </c>
      <c r="K83" s="60">
        <v>5</v>
      </c>
      <c r="L83" s="60">
        <v>9</v>
      </c>
      <c r="M83" s="60">
        <v>4</v>
      </c>
      <c r="N83" s="60">
        <v>5</v>
      </c>
      <c r="O83" s="60">
        <v>7</v>
      </c>
      <c r="P83" s="60">
        <v>22</v>
      </c>
      <c r="Q83" s="60"/>
      <c r="R83" s="60"/>
      <c r="S83" s="60"/>
    </row>
    <row r="84" spans="2:19" ht="30" x14ac:dyDescent="0.25">
      <c r="B84" s="60" t="s">
        <v>290</v>
      </c>
      <c r="C84" s="62">
        <v>44593</v>
      </c>
      <c r="D84" s="62">
        <v>44600</v>
      </c>
      <c r="E84" s="60" t="s">
        <v>60</v>
      </c>
      <c r="F84" s="60">
        <v>17203</v>
      </c>
      <c r="G84" s="60">
        <v>116</v>
      </c>
      <c r="H84" s="60">
        <v>99</v>
      </c>
      <c r="I84" s="60">
        <v>3</v>
      </c>
      <c r="J84" s="60">
        <v>1</v>
      </c>
      <c r="K84" s="60">
        <v>11</v>
      </c>
      <c r="L84" s="60">
        <v>24</v>
      </c>
      <c r="M84" s="60">
        <v>15</v>
      </c>
      <c r="N84" s="60">
        <v>25</v>
      </c>
      <c r="O84" s="60">
        <v>16</v>
      </c>
      <c r="P84" s="60">
        <v>76</v>
      </c>
      <c r="Q84" s="60"/>
      <c r="R84" s="60"/>
      <c r="S84" s="60"/>
    </row>
    <row r="85" spans="2:19" ht="30" x14ac:dyDescent="0.25">
      <c r="B85" s="60" t="s">
        <v>290</v>
      </c>
      <c r="C85" s="62">
        <v>44593</v>
      </c>
      <c r="D85" s="62">
        <v>44600</v>
      </c>
      <c r="E85" s="60" t="s">
        <v>49</v>
      </c>
      <c r="F85" s="60">
        <v>4674</v>
      </c>
      <c r="G85" s="60">
        <v>31</v>
      </c>
      <c r="H85" s="60">
        <v>30</v>
      </c>
      <c r="I85" s="60">
        <v>4</v>
      </c>
      <c r="J85" s="60">
        <v>0</v>
      </c>
      <c r="K85" s="60">
        <v>5</v>
      </c>
      <c r="L85" s="60">
        <v>7</v>
      </c>
      <c r="M85" s="60">
        <v>6</v>
      </c>
      <c r="N85" s="60">
        <v>9</v>
      </c>
      <c r="O85" s="60">
        <v>8</v>
      </c>
      <c r="P85" s="60">
        <v>21</v>
      </c>
      <c r="Q85" s="60"/>
      <c r="R85" s="60"/>
      <c r="S85" s="60"/>
    </row>
    <row r="86" spans="2:19" ht="30" x14ac:dyDescent="0.25">
      <c r="B86" s="60" t="s">
        <v>290</v>
      </c>
      <c r="C86" s="62">
        <v>44593</v>
      </c>
      <c r="D86" s="62">
        <v>44600</v>
      </c>
      <c r="E86" s="60" t="s">
        <v>58</v>
      </c>
      <c r="F86" s="60">
        <v>7114</v>
      </c>
      <c r="G86" s="60">
        <v>55</v>
      </c>
      <c r="H86" s="60">
        <v>51</v>
      </c>
      <c r="I86" s="60">
        <v>0</v>
      </c>
      <c r="J86" s="60">
        <v>0</v>
      </c>
      <c r="K86" s="60">
        <v>1</v>
      </c>
      <c r="L86" s="60">
        <v>11</v>
      </c>
      <c r="M86" s="60">
        <v>10</v>
      </c>
      <c r="N86" s="60">
        <v>10</v>
      </c>
      <c r="O86" s="60">
        <v>10</v>
      </c>
      <c r="P86" s="60">
        <v>35</v>
      </c>
      <c r="Q86" s="60"/>
      <c r="R86" s="60"/>
      <c r="S86" s="60"/>
    </row>
    <row r="87" spans="2:19" ht="30" x14ac:dyDescent="0.25">
      <c r="B87" s="60" t="s">
        <v>290</v>
      </c>
      <c r="C87" s="62">
        <v>44593</v>
      </c>
      <c r="D87" s="62">
        <v>44600</v>
      </c>
      <c r="E87" s="60" t="s">
        <v>70</v>
      </c>
      <c r="F87" s="60">
        <v>3856</v>
      </c>
      <c r="G87" s="60">
        <v>33</v>
      </c>
      <c r="H87" s="60">
        <v>26</v>
      </c>
      <c r="I87" s="60">
        <v>2</v>
      </c>
      <c r="J87" s="60">
        <v>0</v>
      </c>
      <c r="K87" s="60">
        <v>4</v>
      </c>
      <c r="L87" s="60">
        <v>5</v>
      </c>
      <c r="M87" s="60">
        <v>5</v>
      </c>
      <c r="N87" s="60">
        <v>4</v>
      </c>
      <c r="O87" s="60">
        <v>5</v>
      </c>
      <c r="P87" s="60">
        <v>17</v>
      </c>
      <c r="Q87" s="60"/>
      <c r="R87" s="60"/>
      <c r="S87" s="60"/>
    </row>
    <row r="88" spans="2:19" ht="30" x14ac:dyDescent="0.25">
      <c r="B88" s="60" t="s">
        <v>290</v>
      </c>
      <c r="C88" s="62">
        <v>44593</v>
      </c>
      <c r="D88" s="62">
        <v>44600</v>
      </c>
      <c r="E88" s="60" t="s">
        <v>144</v>
      </c>
      <c r="F88" s="60">
        <v>5410</v>
      </c>
      <c r="G88" s="60">
        <v>33</v>
      </c>
      <c r="H88" s="60">
        <v>33</v>
      </c>
      <c r="I88" s="60">
        <v>5</v>
      </c>
      <c r="J88" s="60">
        <v>1</v>
      </c>
      <c r="K88" s="60">
        <v>14</v>
      </c>
      <c r="L88" s="60">
        <v>14</v>
      </c>
      <c r="M88" s="60">
        <v>15</v>
      </c>
      <c r="N88" s="60">
        <v>13</v>
      </c>
      <c r="O88" s="60">
        <v>14</v>
      </c>
      <c r="P88" s="60">
        <v>26</v>
      </c>
      <c r="Q88" s="60"/>
      <c r="R88" s="60"/>
      <c r="S88" s="60"/>
    </row>
    <row r="89" spans="2:19" ht="30" x14ac:dyDescent="0.25">
      <c r="B89" s="60" t="s">
        <v>290</v>
      </c>
      <c r="C89" s="62">
        <v>44593</v>
      </c>
      <c r="D89" s="62">
        <v>44600</v>
      </c>
      <c r="E89" s="60" t="s">
        <v>74</v>
      </c>
      <c r="F89" s="60">
        <v>4600</v>
      </c>
      <c r="G89" s="60">
        <v>51</v>
      </c>
      <c r="H89" s="60">
        <v>47</v>
      </c>
      <c r="I89" s="60">
        <v>1</v>
      </c>
      <c r="J89" s="60">
        <v>2</v>
      </c>
      <c r="K89" s="60">
        <v>12</v>
      </c>
      <c r="L89" s="60">
        <v>14</v>
      </c>
      <c r="M89" s="60">
        <v>20</v>
      </c>
      <c r="N89" s="60">
        <v>14</v>
      </c>
      <c r="O89" s="60">
        <v>15</v>
      </c>
      <c r="P89" s="60">
        <v>38</v>
      </c>
      <c r="Q89" s="60"/>
      <c r="R89" s="60"/>
      <c r="S89" s="60"/>
    </row>
    <row r="90" spans="2:19" ht="30" x14ac:dyDescent="0.25">
      <c r="B90" s="60" t="s">
        <v>290</v>
      </c>
      <c r="C90" s="62">
        <v>44593</v>
      </c>
      <c r="D90" s="62">
        <v>44600</v>
      </c>
      <c r="E90" s="60" t="s">
        <v>75</v>
      </c>
      <c r="F90" s="60">
        <v>3488</v>
      </c>
      <c r="G90" s="60">
        <v>44</v>
      </c>
      <c r="H90" s="60">
        <v>42</v>
      </c>
      <c r="I90" s="60">
        <v>0</v>
      </c>
      <c r="J90" s="60">
        <v>2</v>
      </c>
      <c r="K90" s="60">
        <v>8</v>
      </c>
      <c r="L90" s="60">
        <v>11</v>
      </c>
      <c r="M90" s="60">
        <v>5</v>
      </c>
      <c r="N90" s="60">
        <v>8</v>
      </c>
      <c r="O90" s="60">
        <v>10</v>
      </c>
      <c r="P90" s="60">
        <v>17</v>
      </c>
      <c r="Q90" s="60"/>
      <c r="R90" s="60"/>
      <c r="S90" s="60"/>
    </row>
    <row r="91" spans="2:19" ht="30" x14ac:dyDescent="0.25">
      <c r="B91" s="60" t="s">
        <v>290</v>
      </c>
      <c r="C91" s="62">
        <v>44593</v>
      </c>
      <c r="D91" s="62">
        <v>44600</v>
      </c>
      <c r="E91" s="60" t="s">
        <v>76</v>
      </c>
      <c r="F91" s="60">
        <v>4978</v>
      </c>
      <c r="G91" s="60">
        <v>31</v>
      </c>
      <c r="H91" s="60">
        <v>30</v>
      </c>
      <c r="I91" s="60">
        <v>6</v>
      </c>
      <c r="J91" s="60">
        <v>0</v>
      </c>
      <c r="K91" s="60">
        <v>10</v>
      </c>
      <c r="L91" s="60">
        <v>10</v>
      </c>
      <c r="M91" s="60">
        <v>9</v>
      </c>
      <c r="N91" s="60">
        <v>12</v>
      </c>
      <c r="O91" s="60">
        <v>9</v>
      </c>
      <c r="P91" s="60">
        <v>29</v>
      </c>
      <c r="Q91" s="60"/>
      <c r="R91" s="60"/>
      <c r="S91" s="60"/>
    </row>
    <row r="92" spans="2:19" ht="30" x14ac:dyDescent="0.25">
      <c r="B92" s="60" t="s">
        <v>290</v>
      </c>
      <c r="C92" s="62">
        <v>44593</v>
      </c>
      <c r="D92" s="62">
        <v>44600</v>
      </c>
      <c r="E92" s="60" t="s">
        <v>77</v>
      </c>
      <c r="F92" s="60">
        <v>6897</v>
      </c>
      <c r="G92" s="60">
        <v>70</v>
      </c>
      <c r="H92" s="60">
        <v>69</v>
      </c>
      <c r="I92" s="60">
        <v>6</v>
      </c>
      <c r="J92" s="60">
        <v>3</v>
      </c>
      <c r="K92" s="60">
        <v>15</v>
      </c>
      <c r="L92" s="60">
        <v>21</v>
      </c>
      <c r="M92" s="60">
        <v>13</v>
      </c>
      <c r="N92" s="60">
        <v>19</v>
      </c>
      <c r="O92" s="60">
        <v>21</v>
      </c>
      <c r="P92" s="60">
        <v>55</v>
      </c>
      <c r="Q92" s="60"/>
      <c r="R92" s="60"/>
      <c r="S92" s="60"/>
    </row>
    <row r="93" spans="2:19" ht="30" x14ac:dyDescent="0.25">
      <c r="B93" s="60" t="s">
        <v>290</v>
      </c>
      <c r="C93" s="62">
        <v>44593</v>
      </c>
      <c r="D93" s="62">
        <v>44600</v>
      </c>
      <c r="E93" s="60" t="s">
        <v>78</v>
      </c>
      <c r="F93" s="60">
        <v>6688</v>
      </c>
      <c r="G93" s="60">
        <v>41</v>
      </c>
      <c r="H93" s="60">
        <v>36</v>
      </c>
      <c r="I93" s="60">
        <v>0</v>
      </c>
      <c r="J93" s="60">
        <v>2</v>
      </c>
      <c r="K93" s="60">
        <v>4</v>
      </c>
      <c r="L93" s="60">
        <v>12</v>
      </c>
      <c r="M93" s="60">
        <v>9</v>
      </c>
      <c r="N93" s="60">
        <v>12</v>
      </c>
      <c r="O93" s="60">
        <v>13</v>
      </c>
      <c r="P93" s="60">
        <v>27</v>
      </c>
      <c r="Q93" s="60"/>
      <c r="R93" s="60"/>
      <c r="S93" s="60"/>
    </row>
    <row r="94" spans="2:19" ht="30" x14ac:dyDescent="0.25">
      <c r="B94" s="60" t="s">
        <v>290</v>
      </c>
      <c r="C94" s="62">
        <v>44593</v>
      </c>
      <c r="D94" s="62">
        <v>44600</v>
      </c>
      <c r="E94" s="60" t="s">
        <v>79</v>
      </c>
      <c r="F94" s="60">
        <v>5597</v>
      </c>
      <c r="G94" s="60">
        <v>37</v>
      </c>
      <c r="H94" s="60">
        <v>34</v>
      </c>
      <c r="I94" s="60">
        <v>1</v>
      </c>
      <c r="J94" s="60">
        <v>0</v>
      </c>
      <c r="K94" s="60">
        <v>6</v>
      </c>
      <c r="L94" s="60">
        <v>7</v>
      </c>
      <c r="M94" s="60">
        <v>8</v>
      </c>
      <c r="N94" s="60">
        <v>4</v>
      </c>
      <c r="O94" s="60">
        <v>6</v>
      </c>
      <c r="P94" s="60">
        <v>24</v>
      </c>
      <c r="Q94" s="60"/>
      <c r="R94" s="60"/>
      <c r="S94" s="60"/>
    </row>
    <row r="95" spans="2:19" ht="30" x14ac:dyDescent="0.25">
      <c r="B95" s="60" t="s">
        <v>290</v>
      </c>
      <c r="C95" s="62">
        <v>44593</v>
      </c>
      <c r="D95" s="62">
        <v>44600</v>
      </c>
      <c r="E95" s="60" t="s">
        <v>81</v>
      </c>
      <c r="F95" s="60">
        <v>5486</v>
      </c>
      <c r="G95" s="60">
        <v>31</v>
      </c>
      <c r="H95" s="60">
        <v>28</v>
      </c>
      <c r="I95" s="60">
        <v>3</v>
      </c>
      <c r="J95" s="60">
        <v>3</v>
      </c>
      <c r="K95" s="60">
        <v>9</v>
      </c>
      <c r="L95" s="60">
        <v>11</v>
      </c>
      <c r="M95" s="60">
        <v>9</v>
      </c>
      <c r="N95" s="60">
        <v>6</v>
      </c>
      <c r="O95" s="60">
        <v>4</v>
      </c>
      <c r="P95" s="60">
        <v>21</v>
      </c>
      <c r="Q95" s="60"/>
      <c r="R95" s="60"/>
      <c r="S95" s="60"/>
    </row>
    <row r="96" spans="2:19" ht="30" x14ac:dyDescent="0.25">
      <c r="B96" s="60" t="s">
        <v>290</v>
      </c>
      <c r="C96" s="62">
        <v>44593</v>
      </c>
      <c r="D96" s="62">
        <v>44600</v>
      </c>
      <c r="E96" s="60" t="s">
        <v>82</v>
      </c>
      <c r="F96" s="60">
        <v>7550</v>
      </c>
      <c r="G96" s="60">
        <v>90</v>
      </c>
      <c r="H96" s="60">
        <v>86</v>
      </c>
      <c r="I96" s="60">
        <v>8</v>
      </c>
      <c r="J96" s="60">
        <v>0</v>
      </c>
      <c r="K96" s="60">
        <v>26</v>
      </c>
      <c r="L96" s="60">
        <v>29</v>
      </c>
      <c r="M96" s="60">
        <v>21</v>
      </c>
      <c r="N96" s="60">
        <v>23</v>
      </c>
      <c r="O96" s="60">
        <v>20</v>
      </c>
      <c r="P96" s="60">
        <v>72</v>
      </c>
      <c r="Q96" s="60"/>
      <c r="R96" s="60"/>
      <c r="S96" s="60"/>
    </row>
    <row r="97" spans="2:19" ht="30" x14ac:dyDescent="0.25">
      <c r="B97" s="60" t="s">
        <v>290</v>
      </c>
      <c r="C97" s="62">
        <v>44593</v>
      </c>
      <c r="D97" s="62">
        <v>44600</v>
      </c>
      <c r="E97" s="60" t="s">
        <v>83</v>
      </c>
      <c r="F97" s="60">
        <v>3880</v>
      </c>
      <c r="G97" s="60">
        <v>25</v>
      </c>
      <c r="H97" s="60">
        <v>20</v>
      </c>
      <c r="I97" s="60">
        <v>1</v>
      </c>
      <c r="J97" s="60">
        <v>2</v>
      </c>
      <c r="K97" s="60">
        <v>5</v>
      </c>
      <c r="L97" s="60">
        <v>7</v>
      </c>
      <c r="M97" s="60">
        <v>7</v>
      </c>
      <c r="N97" s="60">
        <v>5</v>
      </c>
      <c r="O97" s="60">
        <v>4</v>
      </c>
      <c r="P97" s="60">
        <v>16</v>
      </c>
      <c r="Q97" s="60"/>
      <c r="R97" s="60"/>
      <c r="S97" s="60"/>
    </row>
    <row r="98" spans="2:19" ht="30" x14ac:dyDescent="0.25">
      <c r="B98" s="60" t="s">
        <v>290</v>
      </c>
      <c r="C98" s="62">
        <v>44593</v>
      </c>
      <c r="D98" s="62">
        <v>44600</v>
      </c>
      <c r="E98" s="60" t="s">
        <v>84</v>
      </c>
      <c r="F98" s="60">
        <v>4400</v>
      </c>
      <c r="G98" s="60">
        <v>38</v>
      </c>
      <c r="H98" s="60">
        <v>33</v>
      </c>
      <c r="I98" s="60">
        <v>2</v>
      </c>
      <c r="J98" s="60">
        <v>1</v>
      </c>
      <c r="K98" s="60">
        <v>8</v>
      </c>
      <c r="L98" s="60">
        <v>10</v>
      </c>
      <c r="M98" s="60">
        <v>7</v>
      </c>
      <c r="N98" s="60">
        <v>17</v>
      </c>
      <c r="O98" s="60">
        <v>16</v>
      </c>
      <c r="P98" s="60">
        <v>23</v>
      </c>
      <c r="Q98" s="60"/>
      <c r="R98" s="60"/>
      <c r="S98" s="60"/>
    </row>
    <row r="99" spans="2:19" ht="30" x14ac:dyDescent="0.25">
      <c r="B99" s="60" t="s">
        <v>290</v>
      </c>
      <c r="C99" s="62">
        <v>44593</v>
      </c>
      <c r="D99" s="62">
        <v>44600</v>
      </c>
      <c r="E99" s="60" t="s">
        <v>85</v>
      </c>
      <c r="F99" s="60">
        <v>3264</v>
      </c>
      <c r="G99" s="60">
        <v>25</v>
      </c>
      <c r="H99" s="60">
        <v>20</v>
      </c>
      <c r="I99" s="60">
        <v>0</v>
      </c>
      <c r="J99" s="60">
        <v>0</v>
      </c>
      <c r="K99" s="60">
        <v>1</v>
      </c>
      <c r="L99" s="60">
        <v>7</v>
      </c>
      <c r="M99" s="60">
        <v>8</v>
      </c>
      <c r="N99" s="60">
        <v>5</v>
      </c>
      <c r="O99" s="60">
        <v>6</v>
      </c>
      <c r="P99" s="60">
        <v>15</v>
      </c>
      <c r="Q99" s="60"/>
      <c r="R99" s="60"/>
      <c r="S99" s="60"/>
    </row>
    <row r="100" spans="2:19" ht="30" x14ac:dyDescent="0.25">
      <c r="B100" s="60" t="s">
        <v>290</v>
      </c>
      <c r="C100" s="62">
        <v>44593</v>
      </c>
      <c r="D100" s="62">
        <v>44600</v>
      </c>
      <c r="E100" s="60" t="s">
        <v>80</v>
      </c>
      <c r="F100" s="60">
        <v>6866</v>
      </c>
      <c r="G100" s="60">
        <v>46</v>
      </c>
      <c r="H100" s="60">
        <v>46</v>
      </c>
      <c r="I100" s="60">
        <v>3</v>
      </c>
      <c r="J100" s="60">
        <v>0</v>
      </c>
      <c r="K100" s="60">
        <v>9</v>
      </c>
      <c r="L100" s="60">
        <v>11</v>
      </c>
      <c r="M100" s="60">
        <v>9</v>
      </c>
      <c r="N100" s="60">
        <v>13</v>
      </c>
      <c r="O100" s="60">
        <v>14</v>
      </c>
      <c r="P100" s="60">
        <v>28</v>
      </c>
      <c r="Q100" s="60"/>
      <c r="R100" s="60"/>
      <c r="S100" s="60"/>
    </row>
    <row r="101" spans="2:19" ht="30" x14ac:dyDescent="0.25">
      <c r="B101" s="60" t="s">
        <v>290</v>
      </c>
      <c r="C101" s="62">
        <v>44593</v>
      </c>
      <c r="D101" s="62">
        <v>44600</v>
      </c>
      <c r="E101" s="60" t="s">
        <v>48</v>
      </c>
      <c r="F101" s="60">
        <v>9112</v>
      </c>
      <c r="G101" s="60">
        <v>59</v>
      </c>
      <c r="H101" s="60">
        <v>58</v>
      </c>
      <c r="I101" s="60">
        <v>2</v>
      </c>
      <c r="J101" s="60">
        <v>0</v>
      </c>
      <c r="K101" s="60">
        <v>10</v>
      </c>
      <c r="L101" s="60">
        <v>12</v>
      </c>
      <c r="M101" s="60">
        <v>9</v>
      </c>
      <c r="N101" s="60">
        <v>10</v>
      </c>
      <c r="O101" s="60">
        <v>12</v>
      </c>
      <c r="P101" s="60">
        <v>48</v>
      </c>
      <c r="Q101" s="60"/>
      <c r="R101" s="60"/>
      <c r="S101" s="60"/>
    </row>
    <row r="102" spans="2:19" ht="30" x14ac:dyDescent="0.25">
      <c r="B102" s="60" t="s">
        <v>290</v>
      </c>
      <c r="C102" s="62">
        <v>44593</v>
      </c>
      <c r="D102" s="62">
        <v>44600</v>
      </c>
      <c r="E102" s="60" t="s">
        <v>86</v>
      </c>
      <c r="F102" s="60">
        <v>5932</v>
      </c>
      <c r="G102" s="60">
        <v>49</v>
      </c>
      <c r="H102" s="60">
        <v>40</v>
      </c>
      <c r="I102" s="60">
        <v>3</v>
      </c>
      <c r="J102" s="60">
        <v>0</v>
      </c>
      <c r="K102" s="60">
        <v>5</v>
      </c>
      <c r="L102" s="60">
        <v>9</v>
      </c>
      <c r="M102" s="60">
        <v>7</v>
      </c>
      <c r="N102" s="60">
        <v>7</v>
      </c>
      <c r="O102" s="60">
        <v>9</v>
      </c>
      <c r="P102" s="60">
        <v>32</v>
      </c>
      <c r="Q102" s="60"/>
      <c r="R102" s="60"/>
      <c r="S102" s="60"/>
    </row>
    <row r="103" spans="2:19" ht="30" x14ac:dyDescent="0.25">
      <c r="B103" s="60" t="s">
        <v>290</v>
      </c>
      <c r="C103" s="62">
        <v>44593</v>
      </c>
      <c r="D103" s="62">
        <v>44600</v>
      </c>
      <c r="E103" s="60" t="s">
        <v>94</v>
      </c>
      <c r="F103" s="60">
        <v>19436</v>
      </c>
      <c r="G103" s="60">
        <v>137</v>
      </c>
      <c r="H103" s="60">
        <v>134</v>
      </c>
      <c r="I103" s="60">
        <v>3</v>
      </c>
      <c r="J103" s="60">
        <v>2</v>
      </c>
      <c r="K103" s="60">
        <v>14</v>
      </c>
      <c r="L103" s="60">
        <v>23</v>
      </c>
      <c r="M103" s="60">
        <v>17</v>
      </c>
      <c r="N103" s="60">
        <v>23</v>
      </c>
      <c r="O103" s="60">
        <v>27</v>
      </c>
      <c r="P103" s="60">
        <v>106</v>
      </c>
      <c r="Q103" s="60"/>
      <c r="R103" s="60"/>
      <c r="S103" s="60"/>
    </row>
    <row r="104" spans="2:19" ht="30" x14ac:dyDescent="0.25">
      <c r="B104" s="60" t="s">
        <v>290</v>
      </c>
      <c r="C104" s="62">
        <v>44593</v>
      </c>
      <c r="D104" s="62">
        <v>44600</v>
      </c>
      <c r="E104" s="60" t="s">
        <v>73</v>
      </c>
      <c r="F104" s="60">
        <v>3566</v>
      </c>
      <c r="G104" s="60">
        <v>25</v>
      </c>
      <c r="H104" s="60">
        <v>24</v>
      </c>
      <c r="I104" s="60">
        <v>0</v>
      </c>
      <c r="J104" s="60">
        <v>1</v>
      </c>
      <c r="K104" s="60">
        <v>0</v>
      </c>
      <c r="L104" s="60">
        <v>2</v>
      </c>
      <c r="M104" s="60">
        <v>0</v>
      </c>
      <c r="N104" s="60">
        <v>1</v>
      </c>
      <c r="O104" s="60">
        <v>1</v>
      </c>
      <c r="P104" s="60">
        <v>20</v>
      </c>
      <c r="Q104" s="60"/>
      <c r="R104" s="60"/>
      <c r="S104" s="60"/>
    </row>
    <row r="105" spans="2:19" ht="30" x14ac:dyDescent="0.25">
      <c r="B105" s="60" t="s">
        <v>290</v>
      </c>
      <c r="C105" s="62">
        <v>44593</v>
      </c>
      <c r="D105" s="62">
        <v>44600</v>
      </c>
      <c r="E105" s="60" t="s">
        <v>93</v>
      </c>
      <c r="F105" s="60">
        <v>9721</v>
      </c>
      <c r="G105" s="60">
        <v>123</v>
      </c>
      <c r="H105" s="60">
        <v>123</v>
      </c>
      <c r="I105" s="60">
        <v>3</v>
      </c>
      <c r="J105" s="60">
        <v>3</v>
      </c>
      <c r="K105" s="60">
        <v>19</v>
      </c>
      <c r="L105" s="60">
        <v>22</v>
      </c>
      <c r="M105" s="60">
        <v>15</v>
      </c>
      <c r="N105" s="60">
        <v>19</v>
      </c>
      <c r="O105" s="60">
        <v>24</v>
      </c>
      <c r="P105" s="60">
        <v>75</v>
      </c>
      <c r="Q105" s="60"/>
      <c r="R105" s="60"/>
      <c r="S105" s="60"/>
    </row>
    <row r="106" spans="2:19" ht="30" x14ac:dyDescent="0.25">
      <c r="B106" s="60" t="s">
        <v>290</v>
      </c>
      <c r="C106" s="62">
        <v>44593</v>
      </c>
      <c r="D106" s="62">
        <v>44600</v>
      </c>
      <c r="E106" s="60" t="s">
        <v>92</v>
      </c>
      <c r="F106" s="60">
        <v>3445</v>
      </c>
      <c r="G106" s="60">
        <v>23</v>
      </c>
      <c r="H106" s="60">
        <v>22</v>
      </c>
      <c r="I106" s="60">
        <v>2</v>
      </c>
      <c r="J106" s="60">
        <v>0</v>
      </c>
      <c r="K106" s="60">
        <v>4</v>
      </c>
      <c r="L106" s="60">
        <v>3</v>
      </c>
      <c r="M106" s="60">
        <v>2</v>
      </c>
      <c r="N106" s="60">
        <v>2</v>
      </c>
      <c r="O106" s="60">
        <v>3</v>
      </c>
      <c r="P106" s="60">
        <v>17</v>
      </c>
      <c r="Q106" s="60"/>
      <c r="R106" s="60"/>
      <c r="S106" s="60"/>
    </row>
    <row r="107" spans="2:19" ht="30" x14ac:dyDescent="0.25">
      <c r="B107" s="60" t="s">
        <v>290</v>
      </c>
      <c r="C107" s="62">
        <v>44593</v>
      </c>
      <c r="D107" s="62">
        <v>44600</v>
      </c>
      <c r="E107" s="60" t="s">
        <v>72</v>
      </c>
      <c r="F107" s="60">
        <v>2972</v>
      </c>
      <c r="G107" s="60">
        <v>27</v>
      </c>
      <c r="H107" s="60">
        <v>26</v>
      </c>
      <c r="I107" s="60">
        <v>4</v>
      </c>
      <c r="J107" s="60">
        <v>0</v>
      </c>
      <c r="K107" s="60">
        <v>7</v>
      </c>
      <c r="L107" s="60">
        <v>7</v>
      </c>
      <c r="M107" s="60">
        <v>9</v>
      </c>
      <c r="N107" s="60">
        <v>10</v>
      </c>
      <c r="O107" s="60">
        <v>8</v>
      </c>
      <c r="P107" s="60">
        <v>18</v>
      </c>
      <c r="Q107" s="60"/>
      <c r="R107" s="60"/>
      <c r="S107" s="60"/>
    </row>
    <row r="108" spans="2:19" ht="30" x14ac:dyDescent="0.25">
      <c r="B108" s="60" t="s">
        <v>290</v>
      </c>
      <c r="C108" s="62">
        <v>44593</v>
      </c>
      <c r="D108" s="62">
        <v>44600</v>
      </c>
      <c r="E108" s="60" t="s">
        <v>90</v>
      </c>
      <c r="F108" s="60">
        <v>5321</v>
      </c>
      <c r="G108" s="60">
        <v>33</v>
      </c>
      <c r="H108" s="60">
        <v>24</v>
      </c>
      <c r="I108" s="60">
        <v>0</v>
      </c>
      <c r="J108" s="60">
        <v>1</v>
      </c>
      <c r="K108" s="60">
        <v>1</v>
      </c>
      <c r="L108" s="60">
        <v>1</v>
      </c>
      <c r="M108" s="60">
        <v>0</v>
      </c>
      <c r="N108" s="60">
        <v>1</v>
      </c>
      <c r="O108" s="60">
        <v>1</v>
      </c>
      <c r="P108" s="60">
        <v>14</v>
      </c>
      <c r="Q108" s="60"/>
      <c r="R108" s="60"/>
      <c r="S108" s="60"/>
    </row>
    <row r="109" spans="2:19" ht="30" x14ac:dyDescent="0.25">
      <c r="B109" s="60" t="s">
        <v>290</v>
      </c>
      <c r="C109" s="62">
        <v>44593</v>
      </c>
      <c r="D109" s="62">
        <v>44600</v>
      </c>
      <c r="E109" s="60" t="s">
        <v>89</v>
      </c>
      <c r="F109" s="60">
        <v>5054</v>
      </c>
      <c r="G109" s="60">
        <v>39</v>
      </c>
      <c r="H109" s="60">
        <v>36</v>
      </c>
      <c r="I109" s="60">
        <v>2</v>
      </c>
      <c r="J109" s="60">
        <v>5</v>
      </c>
      <c r="K109" s="60">
        <v>10</v>
      </c>
      <c r="L109" s="60">
        <v>16</v>
      </c>
      <c r="M109" s="60">
        <v>11</v>
      </c>
      <c r="N109" s="60">
        <v>8</v>
      </c>
      <c r="O109" s="60">
        <v>5</v>
      </c>
      <c r="P109" s="60">
        <v>29</v>
      </c>
      <c r="Q109" s="60"/>
      <c r="R109" s="60"/>
      <c r="S109" s="60"/>
    </row>
    <row r="110" spans="2:19" ht="30" x14ac:dyDescent="0.25">
      <c r="B110" s="60" t="s">
        <v>290</v>
      </c>
      <c r="C110" s="62">
        <v>44593</v>
      </c>
      <c r="D110" s="62">
        <v>44600</v>
      </c>
      <c r="E110" s="60" t="s">
        <v>88</v>
      </c>
      <c r="F110" s="60">
        <v>4530</v>
      </c>
      <c r="G110" s="60">
        <v>36</v>
      </c>
      <c r="H110" s="60">
        <v>33</v>
      </c>
      <c r="I110" s="60">
        <v>6</v>
      </c>
      <c r="J110" s="60">
        <v>0</v>
      </c>
      <c r="K110" s="60">
        <v>8</v>
      </c>
      <c r="L110" s="60">
        <v>10</v>
      </c>
      <c r="M110" s="60">
        <v>11</v>
      </c>
      <c r="N110" s="60">
        <v>9</v>
      </c>
      <c r="O110" s="60">
        <v>10</v>
      </c>
      <c r="P110" s="60">
        <v>22</v>
      </c>
      <c r="Q110" s="60"/>
      <c r="R110" s="60"/>
      <c r="S110" s="60"/>
    </row>
    <row r="111" spans="2:19" ht="30" x14ac:dyDescent="0.25">
      <c r="B111" s="60" t="s">
        <v>290</v>
      </c>
      <c r="C111" s="62">
        <v>44593</v>
      </c>
      <c r="D111" s="62">
        <v>44600</v>
      </c>
      <c r="E111" s="60" t="s">
        <v>87</v>
      </c>
      <c r="F111" s="60">
        <v>2928</v>
      </c>
      <c r="G111" s="60">
        <v>16</v>
      </c>
      <c r="H111" s="60">
        <v>15</v>
      </c>
      <c r="I111" s="60">
        <v>0</v>
      </c>
      <c r="J111" s="60">
        <v>0</v>
      </c>
      <c r="K111" s="60">
        <v>1</v>
      </c>
      <c r="L111" s="60">
        <v>5</v>
      </c>
      <c r="M111" s="60">
        <v>6</v>
      </c>
      <c r="N111" s="60">
        <v>2</v>
      </c>
      <c r="O111" s="60">
        <v>2</v>
      </c>
      <c r="P111" s="60">
        <v>13</v>
      </c>
      <c r="Q111" s="60"/>
      <c r="R111" s="60"/>
      <c r="S111" s="60"/>
    </row>
    <row r="112" spans="2:19" ht="30" x14ac:dyDescent="0.25">
      <c r="B112" s="60" t="s">
        <v>290</v>
      </c>
      <c r="C112" s="62">
        <v>44593</v>
      </c>
      <c r="D112" s="62">
        <v>44600</v>
      </c>
      <c r="E112" s="60" t="s">
        <v>91</v>
      </c>
      <c r="F112" s="60">
        <v>9189</v>
      </c>
      <c r="G112" s="60">
        <v>51</v>
      </c>
      <c r="H112" s="60">
        <v>40</v>
      </c>
      <c r="I112" s="60">
        <v>0</v>
      </c>
      <c r="J112" s="60">
        <v>1</v>
      </c>
      <c r="K112" s="60">
        <v>4</v>
      </c>
      <c r="L112" s="60">
        <v>10</v>
      </c>
      <c r="M112" s="60">
        <v>5</v>
      </c>
      <c r="N112" s="60">
        <v>5</v>
      </c>
      <c r="O112" s="60">
        <v>6</v>
      </c>
      <c r="P112" s="60">
        <v>34</v>
      </c>
      <c r="Q112" s="60"/>
      <c r="R112" s="60"/>
      <c r="S112" s="60"/>
    </row>
    <row r="113" spans="2:19" x14ac:dyDescent="0.25">
      <c r="B113" s="60" t="s">
        <v>291</v>
      </c>
      <c r="C113" s="62">
        <v>44593</v>
      </c>
      <c r="D113" s="60"/>
      <c r="E113" s="60" t="s">
        <v>138</v>
      </c>
      <c r="F113" s="60">
        <v>9741</v>
      </c>
      <c r="G113" s="60">
        <v>115</v>
      </c>
      <c r="H113" s="60">
        <v>108</v>
      </c>
      <c r="I113" s="60">
        <v>19</v>
      </c>
      <c r="J113" s="60">
        <v>8</v>
      </c>
      <c r="K113" s="60">
        <v>42</v>
      </c>
      <c r="L113" s="60">
        <v>40</v>
      </c>
      <c r="M113" s="60">
        <v>35</v>
      </c>
      <c r="N113" s="60">
        <v>40</v>
      </c>
      <c r="O113" s="60">
        <v>36</v>
      </c>
      <c r="P113" s="60">
        <v>39</v>
      </c>
      <c r="Q113" s="60"/>
      <c r="R113" s="60"/>
      <c r="S113" s="60"/>
    </row>
    <row r="114" spans="2:19" x14ac:dyDescent="0.25">
      <c r="B114" s="60"/>
      <c r="C114" s="62">
        <v>44621</v>
      </c>
      <c r="D114" s="60"/>
      <c r="E114" s="60" t="s">
        <v>253</v>
      </c>
      <c r="F114" s="60">
        <v>14157</v>
      </c>
      <c r="G114" s="60">
        <v>91</v>
      </c>
      <c r="H114" s="60">
        <v>67</v>
      </c>
      <c r="I114" s="60"/>
      <c r="J114" s="60">
        <v>4</v>
      </c>
      <c r="K114" s="60">
        <v>24</v>
      </c>
      <c r="L114" s="60">
        <v>25</v>
      </c>
      <c r="M114" s="60">
        <v>6</v>
      </c>
      <c r="N114" s="60">
        <v>15</v>
      </c>
      <c r="O114" s="60">
        <v>17</v>
      </c>
      <c r="P114" s="60">
        <v>16</v>
      </c>
      <c r="Q114" s="60"/>
      <c r="R114" s="60"/>
      <c r="S114" s="60"/>
    </row>
    <row r="115" spans="2:19" x14ac:dyDescent="0.25">
      <c r="B115" s="60"/>
      <c r="C115" s="62">
        <v>44621</v>
      </c>
      <c r="D115" s="60"/>
      <c r="E115" s="60" t="s">
        <v>239</v>
      </c>
      <c r="F115" s="60">
        <v>18744</v>
      </c>
      <c r="G115" s="60">
        <v>176</v>
      </c>
      <c r="H115" s="60">
        <v>152</v>
      </c>
      <c r="I115" s="60"/>
      <c r="J115" s="60">
        <v>30</v>
      </c>
      <c r="K115" s="60">
        <v>46</v>
      </c>
      <c r="L115" s="60">
        <v>37</v>
      </c>
      <c r="M115" s="60">
        <v>44</v>
      </c>
      <c r="N115" s="60">
        <v>62</v>
      </c>
      <c r="O115" s="60">
        <v>59</v>
      </c>
      <c r="P115" s="60">
        <v>124</v>
      </c>
      <c r="Q115" s="60"/>
      <c r="R115" s="60"/>
      <c r="S115" s="60"/>
    </row>
    <row r="116" spans="2:19" x14ac:dyDescent="0.25">
      <c r="B116" s="60"/>
      <c r="C116" s="62">
        <v>44621</v>
      </c>
      <c r="D116" s="60"/>
      <c r="E116" s="60" t="s">
        <v>263</v>
      </c>
      <c r="F116" s="60">
        <v>34457</v>
      </c>
      <c r="G116" s="60">
        <v>319</v>
      </c>
      <c r="H116" s="60">
        <v>301</v>
      </c>
      <c r="I116" s="60"/>
      <c r="J116" s="60">
        <v>2</v>
      </c>
      <c r="K116" s="60">
        <v>17</v>
      </c>
      <c r="L116" s="60">
        <v>32</v>
      </c>
      <c r="M116" s="60">
        <v>27</v>
      </c>
      <c r="N116" s="60">
        <v>33</v>
      </c>
      <c r="O116" s="60">
        <v>42</v>
      </c>
      <c r="P116" s="60">
        <v>47</v>
      </c>
      <c r="Q116" s="60">
        <v>2</v>
      </c>
      <c r="R116" s="60"/>
      <c r="S116" s="60"/>
    </row>
    <row r="117" spans="2:19" x14ac:dyDescent="0.25">
      <c r="B117" s="60" t="s">
        <v>291</v>
      </c>
      <c r="C117" s="62">
        <v>44621</v>
      </c>
      <c r="D117" s="60"/>
      <c r="E117" s="60" t="s">
        <v>138</v>
      </c>
      <c r="F117" s="60">
        <v>9769</v>
      </c>
      <c r="G117" s="60">
        <v>115</v>
      </c>
      <c r="H117" s="60">
        <v>108</v>
      </c>
      <c r="I117" s="60">
        <v>19</v>
      </c>
      <c r="J117" s="60">
        <v>9</v>
      </c>
      <c r="K117" s="60">
        <v>42</v>
      </c>
      <c r="L117" s="60">
        <v>40</v>
      </c>
      <c r="M117" s="60">
        <v>36</v>
      </c>
      <c r="N117" s="60">
        <v>42</v>
      </c>
      <c r="O117" s="60">
        <v>38</v>
      </c>
      <c r="P117" s="60">
        <v>40</v>
      </c>
      <c r="Q117" s="60">
        <v>0</v>
      </c>
      <c r="R117" s="60"/>
      <c r="S117" s="60">
        <v>3</v>
      </c>
    </row>
    <row r="118" spans="2:19" x14ac:dyDescent="0.25">
      <c r="B118" s="60"/>
      <c r="C118" s="62">
        <v>44621</v>
      </c>
      <c r="D118" s="60"/>
      <c r="E118" s="60" t="s">
        <v>259</v>
      </c>
      <c r="F118" s="60">
        <v>11885</v>
      </c>
      <c r="G118" s="60">
        <v>108</v>
      </c>
      <c r="H118" s="60">
        <v>98</v>
      </c>
      <c r="I118" s="60"/>
      <c r="J118" s="60"/>
      <c r="K118" s="60">
        <v>61</v>
      </c>
      <c r="L118" s="60">
        <v>47</v>
      </c>
      <c r="M118" s="60">
        <v>46</v>
      </c>
      <c r="N118" s="60">
        <v>37</v>
      </c>
      <c r="O118" s="60">
        <v>38</v>
      </c>
      <c r="P118" s="60">
        <v>62</v>
      </c>
      <c r="Q118" s="60">
        <v>2</v>
      </c>
      <c r="R118" s="60"/>
      <c r="S118" s="60">
        <v>1</v>
      </c>
    </row>
    <row r="119" spans="2:19" x14ac:dyDescent="0.25">
      <c r="B119" s="60"/>
      <c r="C119" s="62">
        <v>44621</v>
      </c>
      <c r="D119" s="60"/>
      <c r="E119" s="60" t="s">
        <v>208</v>
      </c>
      <c r="F119" s="60">
        <v>16179</v>
      </c>
      <c r="G119" s="60">
        <v>190</v>
      </c>
      <c r="H119" s="60">
        <v>166</v>
      </c>
      <c r="I119" s="60">
        <v>2</v>
      </c>
      <c r="J119" s="60">
        <v>13</v>
      </c>
      <c r="K119" s="60">
        <v>90</v>
      </c>
      <c r="L119" s="60">
        <v>95</v>
      </c>
      <c r="M119" s="60">
        <v>74</v>
      </c>
      <c r="N119" s="60">
        <v>68</v>
      </c>
      <c r="O119" s="60">
        <v>62</v>
      </c>
      <c r="P119" s="60">
        <v>93</v>
      </c>
      <c r="Q119" s="60">
        <v>3</v>
      </c>
      <c r="R119" s="60"/>
      <c r="S119" s="60">
        <v>2</v>
      </c>
    </row>
    <row r="120" spans="2:19" ht="30" x14ac:dyDescent="0.25">
      <c r="B120" s="60" t="s">
        <v>290</v>
      </c>
      <c r="C120" s="62">
        <v>44621</v>
      </c>
      <c r="D120" s="62">
        <v>44635</v>
      </c>
      <c r="E120" s="60" t="s">
        <v>7</v>
      </c>
      <c r="F120" s="60">
        <v>9449</v>
      </c>
      <c r="G120" s="60">
        <v>131</v>
      </c>
      <c r="H120" s="60">
        <v>105</v>
      </c>
      <c r="I120" s="60">
        <v>3</v>
      </c>
      <c r="J120" s="60">
        <v>6</v>
      </c>
      <c r="K120" s="60">
        <v>50</v>
      </c>
      <c r="L120" s="60">
        <v>29</v>
      </c>
      <c r="M120" s="60">
        <v>9</v>
      </c>
      <c r="N120" s="60">
        <v>33</v>
      </c>
      <c r="O120" s="60">
        <v>33</v>
      </c>
      <c r="P120" s="60">
        <v>69</v>
      </c>
      <c r="Q120" s="60">
        <v>1</v>
      </c>
      <c r="R120" s="60">
        <v>7</v>
      </c>
      <c r="S120" s="60">
        <v>0</v>
      </c>
    </row>
    <row r="121" spans="2:19" ht="30" x14ac:dyDescent="0.25">
      <c r="B121" s="60" t="s">
        <v>290</v>
      </c>
      <c r="C121" s="62">
        <v>44621</v>
      </c>
      <c r="D121" s="62">
        <v>44635</v>
      </c>
      <c r="E121" s="60" t="s">
        <v>8</v>
      </c>
      <c r="F121" s="60">
        <v>14325</v>
      </c>
      <c r="G121" s="60">
        <v>171</v>
      </c>
      <c r="H121" s="60">
        <v>160</v>
      </c>
      <c r="I121" s="60">
        <v>20</v>
      </c>
      <c r="J121" s="60">
        <v>10</v>
      </c>
      <c r="K121" s="60">
        <v>55</v>
      </c>
      <c r="L121" s="60">
        <v>54</v>
      </c>
      <c r="M121" s="60">
        <v>41</v>
      </c>
      <c r="N121" s="60">
        <v>49</v>
      </c>
      <c r="O121" s="60">
        <v>42</v>
      </c>
      <c r="P121" s="60">
        <v>133</v>
      </c>
      <c r="Q121" s="60">
        <v>11</v>
      </c>
      <c r="R121" s="60">
        <v>10</v>
      </c>
      <c r="S121" s="60">
        <v>0</v>
      </c>
    </row>
    <row r="122" spans="2:19" ht="30" x14ac:dyDescent="0.25">
      <c r="B122" s="60" t="s">
        <v>290</v>
      </c>
      <c r="C122" s="62">
        <v>44621</v>
      </c>
      <c r="D122" s="62">
        <v>44635</v>
      </c>
      <c r="E122" s="60" t="s">
        <v>20</v>
      </c>
      <c r="F122" s="60">
        <v>15035</v>
      </c>
      <c r="G122" s="60">
        <v>128</v>
      </c>
      <c r="H122" s="60">
        <v>111</v>
      </c>
      <c r="I122" s="60">
        <v>0</v>
      </c>
      <c r="J122" s="60">
        <v>8</v>
      </c>
      <c r="K122" s="60">
        <v>13</v>
      </c>
      <c r="L122" s="60">
        <v>27</v>
      </c>
      <c r="M122" s="60">
        <v>17</v>
      </c>
      <c r="N122" s="60">
        <v>23</v>
      </c>
      <c r="O122" s="60">
        <v>22</v>
      </c>
      <c r="P122" s="60">
        <v>83</v>
      </c>
      <c r="Q122" s="60">
        <v>2</v>
      </c>
      <c r="R122" s="60">
        <v>4</v>
      </c>
      <c r="S122" s="60">
        <v>0</v>
      </c>
    </row>
    <row r="123" spans="2:19" ht="30" x14ac:dyDescent="0.25">
      <c r="B123" s="60" t="s">
        <v>290</v>
      </c>
      <c r="C123" s="62">
        <v>44621</v>
      </c>
      <c r="D123" s="62">
        <v>44635</v>
      </c>
      <c r="E123" s="60" t="s">
        <v>51</v>
      </c>
      <c r="F123" s="60">
        <v>9638</v>
      </c>
      <c r="G123" s="60">
        <v>61</v>
      </c>
      <c r="H123" s="60">
        <v>60</v>
      </c>
      <c r="I123" s="60">
        <v>4</v>
      </c>
      <c r="J123" s="60">
        <v>2</v>
      </c>
      <c r="K123" s="60">
        <v>17</v>
      </c>
      <c r="L123" s="60">
        <v>15</v>
      </c>
      <c r="M123" s="60">
        <v>8</v>
      </c>
      <c r="N123" s="60">
        <v>14</v>
      </c>
      <c r="O123" s="60">
        <v>14</v>
      </c>
      <c r="P123" s="60">
        <v>45</v>
      </c>
      <c r="Q123" s="60">
        <v>1</v>
      </c>
      <c r="R123" s="60">
        <v>9</v>
      </c>
      <c r="S123" s="60">
        <v>0</v>
      </c>
    </row>
    <row r="124" spans="2:19" ht="30" x14ac:dyDescent="0.25">
      <c r="B124" s="60" t="s">
        <v>290</v>
      </c>
      <c r="C124" s="62">
        <v>44621</v>
      </c>
      <c r="D124" s="62">
        <v>44635</v>
      </c>
      <c r="E124" s="60" t="s">
        <v>89</v>
      </c>
      <c r="F124" s="60">
        <v>5064</v>
      </c>
      <c r="G124" s="60">
        <v>37</v>
      </c>
      <c r="H124" s="60">
        <v>34</v>
      </c>
      <c r="I124" s="60">
        <v>3</v>
      </c>
      <c r="J124" s="60">
        <v>12</v>
      </c>
      <c r="K124" s="60">
        <v>16</v>
      </c>
      <c r="L124" s="60">
        <v>16</v>
      </c>
      <c r="M124" s="60">
        <v>13</v>
      </c>
      <c r="N124" s="60">
        <v>9</v>
      </c>
      <c r="O124" s="60">
        <v>6</v>
      </c>
      <c r="P124" s="60">
        <v>29</v>
      </c>
      <c r="Q124" s="60">
        <v>3</v>
      </c>
      <c r="R124" s="60">
        <v>16</v>
      </c>
      <c r="S124" s="60">
        <v>2</v>
      </c>
    </row>
    <row r="125" spans="2:19" ht="30" x14ac:dyDescent="0.25">
      <c r="B125" s="60" t="s">
        <v>290</v>
      </c>
      <c r="C125" s="62">
        <v>44621</v>
      </c>
      <c r="D125" s="62">
        <v>44635</v>
      </c>
      <c r="E125" s="60" t="s">
        <v>92</v>
      </c>
      <c r="F125" s="60">
        <v>3411</v>
      </c>
      <c r="G125" s="60">
        <v>24</v>
      </c>
      <c r="H125" s="60">
        <v>23</v>
      </c>
      <c r="I125" s="60">
        <v>3</v>
      </c>
      <c r="J125" s="60">
        <v>7</v>
      </c>
      <c r="K125" s="60">
        <v>9</v>
      </c>
      <c r="L125" s="60">
        <v>6</v>
      </c>
      <c r="M125" s="60">
        <v>6</v>
      </c>
      <c r="N125" s="60">
        <v>7</v>
      </c>
      <c r="O125" s="60">
        <v>7</v>
      </c>
      <c r="P125" s="60">
        <v>18</v>
      </c>
      <c r="Q125" s="60">
        <v>1</v>
      </c>
      <c r="R125" s="60">
        <v>0</v>
      </c>
      <c r="S125" s="60">
        <v>0</v>
      </c>
    </row>
    <row r="126" spans="2:19" ht="30" x14ac:dyDescent="0.25">
      <c r="B126" s="60" t="s">
        <v>290</v>
      </c>
      <c r="C126" s="62">
        <v>44621</v>
      </c>
      <c r="D126" s="62">
        <v>44635</v>
      </c>
      <c r="E126" s="60" t="s">
        <v>2</v>
      </c>
      <c r="F126" s="60">
        <v>6352</v>
      </c>
      <c r="G126" s="60">
        <v>51</v>
      </c>
      <c r="H126" s="60">
        <v>49</v>
      </c>
      <c r="I126" s="60">
        <v>3</v>
      </c>
      <c r="J126" s="60">
        <v>4</v>
      </c>
      <c r="K126" s="60">
        <v>12</v>
      </c>
      <c r="L126" s="60">
        <v>16</v>
      </c>
      <c r="M126" s="60">
        <v>5</v>
      </c>
      <c r="N126" s="60">
        <v>19</v>
      </c>
      <c r="O126" s="60">
        <v>16</v>
      </c>
      <c r="P126" s="60">
        <v>39</v>
      </c>
      <c r="Q126" s="60">
        <v>0</v>
      </c>
      <c r="R126" s="60">
        <v>6</v>
      </c>
      <c r="S126" s="60">
        <v>1</v>
      </c>
    </row>
    <row r="127" spans="2:19" ht="30" x14ac:dyDescent="0.25">
      <c r="B127" s="60" t="s">
        <v>290</v>
      </c>
      <c r="C127" s="62">
        <v>44621</v>
      </c>
      <c r="D127" s="62">
        <v>44635</v>
      </c>
      <c r="E127" s="60" t="s">
        <v>4</v>
      </c>
      <c r="F127" s="60">
        <v>5680</v>
      </c>
      <c r="G127" s="60">
        <v>39</v>
      </c>
      <c r="H127" s="60">
        <v>38</v>
      </c>
      <c r="I127" s="60">
        <v>4</v>
      </c>
      <c r="J127" s="60">
        <v>14</v>
      </c>
      <c r="K127" s="60">
        <v>15</v>
      </c>
      <c r="L127" s="60">
        <v>19</v>
      </c>
      <c r="M127" s="60">
        <v>12</v>
      </c>
      <c r="N127" s="60">
        <v>14</v>
      </c>
      <c r="O127" s="60">
        <v>11</v>
      </c>
      <c r="P127" s="60">
        <v>34</v>
      </c>
      <c r="Q127" s="60">
        <v>0</v>
      </c>
      <c r="R127" s="60">
        <v>7</v>
      </c>
      <c r="S127" s="60">
        <v>1</v>
      </c>
    </row>
    <row r="128" spans="2:19" ht="30" x14ac:dyDescent="0.25">
      <c r="B128" s="60" t="s">
        <v>290</v>
      </c>
      <c r="C128" s="62">
        <v>44621</v>
      </c>
      <c r="D128" s="62">
        <v>44635</v>
      </c>
      <c r="E128" s="60" t="s">
        <v>9</v>
      </c>
      <c r="F128" s="60">
        <v>5785</v>
      </c>
      <c r="G128" s="60">
        <v>35</v>
      </c>
      <c r="H128" s="60">
        <v>34</v>
      </c>
      <c r="I128" s="60">
        <v>6</v>
      </c>
      <c r="J128" s="60">
        <v>8</v>
      </c>
      <c r="K128" s="60">
        <v>13</v>
      </c>
      <c r="L128" s="60">
        <v>20</v>
      </c>
      <c r="M128" s="60">
        <v>12</v>
      </c>
      <c r="N128" s="60">
        <v>20</v>
      </c>
      <c r="O128" s="60">
        <v>17</v>
      </c>
      <c r="P128" s="60">
        <v>30</v>
      </c>
      <c r="Q128" s="60">
        <v>0</v>
      </c>
      <c r="R128" s="60">
        <v>5</v>
      </c>
      <c r="S128" s="60">
        <v>1</v>
      </c>
    </row>
    <row r="129" spans="2:19" ht="30" x14ac:dyDescent="0.25">
      <c r="B129" s="60" t="s">
        <v>290</v>
      </c>
      <c r="C129" s="62">
        <v>44621</v>
      </c>
      <c r="D129" s="62">
        <v>44635</v>
      </c>
      <c r="E129" s="60" t="s">
        <v>227</v>
      </c>
      <c r="F129" s="60">
        <v>13260</v>
      </c>
      <c r="G129" s="60">
        <v>145</v>
      </c>
      <c r="H129" s="60">
        <v>134</v>
      </c>
      <c r="I129" s="60">
        <v>6</v>
      </c>
      <c r="J129" s="60">
        <v>12</v>
      </c>
      <c r="K129" s="60">
        <v>15</v>
      </c>
      <c r="L129" s="60">
        <v>30</v>
      </c>
      <c r="M129" s="60">
        <v>25</v>
      </c>
      <c r="N129" s="60">
        <v>34</v>
      </c>
      <c r="O129" s="60">
        <v>35</v>
      </c>
      <c r="P129" s="60">
        <v>110</v>
      </c>
      <c r="Q129" s="60">
        <v>0</v>
      </c>
      <c r="R129" s="60">
        <v>32</v>
      </c>
      <c r="S129" s="60">
        <v>2</v>
      </c>
    </row>
    <row r="130" spans="2:19" ht="30" x14ac:dyDescent="0.25">
      <c r="B130" s="60" t="s">
        <v>290</v>
      </c>
      <c r="C130" s="62">
        <v>44621</v>
      </c>
      <c r="D130" s="62">
        <v>44635</v>
      </c>
      <c r="E130" s="60" t="s">
        <v>121</v>
      </c>
      <c r="F130" s="60">
        <v>4840</v>
      </c>
      <c r="G130" s="60">
        <v>49</v>
      </c>
      <c r="H130" s="60">
        <v>42</v>
      </c>
      <c r="I130" s="60">
        <v>2</v>
      </c>
      <c r="J130" s="60">
        <v>15</v>
      </c>
      <c r="K130" s="60">
        <v>10</v>
      </c>
      <c r="L130" s="60">
        <v>14</v>
      </c>
      <c r="M130" s="60">
        <v>6</v>
      </c>
      <c r="N130" s="60">
        <v>16</v>
      </c>
      <c r="O130" s="60">
        <v>16</v>
      </c>
      <c r="P130" s="60">
        <v>34</v>
      </c>
      <c r="Q130" s="60">
        <v>0</v>
      </c>
      <c r="R130" s="60">
        <v>9</v>
      </c>
      <c r="S130" s="60">
        <v>1</v>
      </c>
    </row>
    <row r="131" spans="2:19" ht="30" x14ac:dyDescent="0.25">
      <c r="B131" s="60" t="s">
        <v>290</v>
      </c>
      <c r="C131" s="62">
        <v>44621</v>
      </c>
      <c r="D131" s="62">
        <v>44635</v>
      </c>
      <c r="E131" s="60" t="s">
        <v>25</v>
      </c>
      <c r="F131" s="60">
        <v>4076</v>
      </c>
      <c r="G131" s="60">
        <v>28</v>
      </c>
      <c r="H131" s="60">
        <v>28</v>
      </c>
      <c r="I131" s="60">
        <v>9</v>
      </c>
      <c r="J131" s="60">
        <v>15</v>
      </c>
      <c r="K131" s="60">
        <v>20</v>
      </c>
      <c r="L131" s="60">
        <v>21</v>
      </c>
      <c r="M131" s="60">
        <v>14</v>
      </c>
      <c r="N131" s="60">
        <v>18</v>
      </c>
      <c r="O131" s="60">
        <v>19</v>
      </c>
      <c r="P131" s="60">
        <v>26</v>
      </c>
      <c r="Q131" s="60">
        <v>0</v>
      </c>
      <c r="R131" s="60">
        <v>11</v>
      </c>
      <c r="S131" s="60">
        <v>8</v>
      </c>
    </row>
    <row r="132" spans="2:19" ht="30" x14ac:dyDescent="0.25">
      <c r="B132" s="60" t="s">
        <v>290</v>
      </c>
      <c r="C132" s="62">
        <v>44621</v>
      </c>
      <c r="D132" s="62">
        <v>44635</v>
      </c>
      <c r="E132" s="60" t="s">
        <v>29</v>
      </c>
      <c r="F132" s="60">
        <v>8036</v>
      </c>
      <c r="G132" s="60">
        <v>91</v>
      </c>
      <c r="H132" s="60">
        <v>90</v>
      </c>
      <c r="I132" s="60">
        <v>4</v>
      </c>
      <c r="J132" s="60">
        <v>9</v>
      </c>
      <c r="K132" s="60">
        <v>20</v>
      </c>
      <c r="L132" s="60">
        <v>22</v>
      </c>
      <c r="M132" s="60">
        <v>19</v>
      </c>
      <c r="N132" s="60">
        <v>27</v>
      </c>
      <c r="O132" s="60">
        <v>32</v>
      </c>
      <c r="P132" s="60">
        <v>74</v>
      </c>
      <c r="Q132" s="60">
        <v>0</v>
      </c>
      <c r="R132" s="60">
        <v>10</v>
      </c>
      <c r="S132" s="60">
        <v>1</v>
      </c>
    </row>
    <row r="133" spans="2:19" ht="30" x14ac:dyDescent="0.25">
      <c r="B133" s="60" t="s">
        <v>290</v>
      </c>
      <c r="C133" s="62">
        <v>44621</v>
      </c>
      <c r="D133" s="62">
        <v>44635</v>
      </c>
      <c r="E133" s="60" t="s">
        <v>31</v>
      </c>
      <c r="F133" s="60">
        <v>6749</v>
      </c>
      <c r="G133" s="60">
        <v>47</v>
      </c>
      <c r="H133" s="60">
        <v>43</v>
      </c>
      <c r="I133" s="60">
        <v>9</v>
      </c>
      <c r="J133" s="60">
        <v>11</v>
      </c>
      <c r="K133" s="60">
        <v>12</v>
      </c>
      <c r="L133" s="60">
        <v>13</v>
      </c>
      <c r="M133" s="60">
        <v>9</v>
      </c>
      <c r="N133" s="60">
        <v>16</v>
      </c>
      <c r="O133" s="60">
        <v>17</v>
      </c>
      <c r="P133" s="60">
        <v>39</v>
      </c>
      <c r="Q133" s="60">
        <v>0</v>
      </c>
      <c r="R133" s="60">
        <v>11</v>
      </c>
      <c r="S133" s="60">
        <v>9</v>
      </c>
    </row>
    <row r="134" spans="2:19" ht="30" x14ac:dyDescent="0.25">
      <c r="B134" s="60" t="s">
        <v>290</v>
      </c>
      <c r="C134" s="62">
        <v>44621</v>
      </c>
      <c r="D134" s="62">
        <v>44635</v>
      </c>
      <c r="E134" s="60" t="s">
        <v>33</v>
      </c>
      <c r="F134" s="60">
        <v>5253</v>
      </c>
      <c r="G134" s="60">
        <v>44</v>
      </c>
      <c r="H134" s="60">
        <v>39</v>
      </c>
      <c r="I134" s="60">
        <v>1</v>
      </c>
      <c r="J134" s="60">
        <v>2</v>
      </c>
      <c r="K134" s="60">
        <v>1</v>
      </c>
      <c r="L134" s="60">
        <v>7</v>
      </c>
      <c r="M134" s="60">
        <v>5</v>
      </c>
      <c r="N134" s="60">
        <v>12</v>
      </c>
      <c r="O134" s="60">
        <v>14</v>
      </c>
      <c r="P134" s="60">
        <v>30</v>
      </c>
      <c r="Q134" s="60">
        <v>0</v>
      </c>
      <c r="R134" s="60">
        <v>4</v>
      </c>
      <c r="S134" s="60">
        <v>1</v>
      </c>
    </row>
    <row r="135" spans="2:19" ht="30" x14ac:dyDescent="0.25">
      <c r="B135" s="60" t="s">
        <v>290</v>
      </c>
      <c r="C135" s="62">
        <v>44621</v>
      </c>
      <c r="D135" s="62">
        <v>44635</v>
      </c>
      <c r="E135" s="60" t="s">
        <v>37</v>
      </c>
      <c r="F135" s="60">
        <v>6885</v>
      </c>
      <c r="G135" s="60">
        <v>85</v>
      </c>
      <c r="H135" s="60">
        <v>83</v>
      </c>
      <c r="I135" s="60">
        <v>28</v>
      </c>
      <c r="J135" s="60">
        <v>47</v>
      </c>
      <c r="K135" s="60">
        <v>57</v>
      </c>
      <c r="L135" s="60">
        <v>59</v>
      </c>
      <c r="M135" s="60">
        <v>46</v>
      </c>
      <c r="N135" s="60">
        <v>49</v>
      </c>
      <c r="O135" s="60">
        <v>37</v>
      </c>
      <c r="P135" s="60">
        <v>75</v>
      </c>
      <c r="Q135" s="60">
        <v>0</v>
      </c>
      <c r="R135" s="60">
        <v>68</v>
      </c>
      <c r="S135" s="60">
        <v>20</v>
      </c>
    </row>
    <row r="136" spans="2:19" ht="30" x14ac:dyDescent="0.25">
      <c r="B136" s="60" t="s">
        <v>290</v>
      </c>
      <c r="C136" s="62">
        <v>44621</v>
      </c>
      <c r="D136" s="62">
        <v>44635</v>
      </c>
      <c r="E136" s="60" t="s">
        <v>43</v>
      </c>
      <c r="F136" s="60">
        <v>7740</v>
      </c>
      <c r="G136" s="60">
        <v>89</v>
      </c>
      <c r="H136" s="60">
        <v>84</v>
      </c>
      <c r="I136" s="60">
        <v>8</v>
      </c>
      <c r="J136" s="60">
        <v>20</v>
      </c>
      <c r="K136" s="60">
        <v>44</v>
      </c>
      <c r="L136" s="60">
        <v>41</v>
      </c>
      <c r="M136" s="60">
        <v>23</v>
      </c>
      <c r="N136" s="60">
        <v>38</v>
      </c>
      <c r="O136" s="60">
        <v>32</v>
      </c>
      <c r="P136" s="60">
        <v>74</v>
      </c>
      <c r="Q136" s="60">
        <v>0</v>
      </c>
      <c r="R136" s="60">
        <v>33</v>
      </c>
      <c r="S136" s="60">
        <v>1</v>
      </c>
    </row>
    <row r="137" spans="2:19" ht="30" x14ac:dyDescent="0.25">
      <c r="B137" s="60" t="s">
        <v>290</v>
      </c>
      <c r="C137" s="62">
        <v>44621</v>
      </c>
      <c r="D137" s="62">
        <v>44635</v>
      </c>
      <c r="E137" s="60" t="s">
        <v>54</v>
      </c>
      <c r="F137" s="60">
        <v>12451</v>
      </c>
      <c r="G137" s="60">
        <v>106</v>
      </c>
      <c r="H137" s="60">
        <v>101</v>
      </c>
      <c r="I137" s="60">
        <v>3</v>
      </c>
      <c r="J137" s="60">
        <v>5</v>
      </c>
      <c r="K137" s="60">
        <v>22</v>
      </c>
      <c r="L137" s="60">
        <v>25</v>
      </c>
      <c r="M137" s="60">
        <v>30</v>
      </c>
      <c r="N137" s="60">
        <v>28</v>
      </c>
      <c r="O137" s="60">
        <v>33</v>
      </c>
      <c r="P137" s="60">
        <v>68</v>
      </c>
      <c r="Q137" s="60">
        <v>0</v>
      </c>
      <c r="R137" s="60">
        <v>12</v>
      </c>
      <c r="S137" s="60">
        <v>1</v>
      </c>
    </row>
    <row r="138" spans="2:19" ht="30" x14ac:dyDescent="0.25">
      <c r="B138" s="60" t="s">
        <v>290</v>
      </c>
      <c r="C138" s="62">
        <v>44621</v>
      </c>
      <c r="D138" s="62">
        <v>44635</v>
      </c>
      <c r="E138" s="60" t="s">
        <v>56</v>
      </c>
      <c r="F138" s="60">
        <v>6443</v>
      </c>
      <c r="G138" s="60">
        <v>37</v>
      </c>
      <c r="H138" s="60">
        <v>33</v>
      </c>
      <c r="I138" s="60">
        <v>7</v>
      </c>
      <c r="J138" s="60">
        <v>5</v>
      </c>
      <c r="K138" s="60">
        <v>15</v>
      </c>
      <c r="L138" s="60">
        <v>14</v>
      </c>
      <c r="M138" s="60">
        <v>10</v>
      </c>
      <c r="N138" s="60">
        <v>12</v>
      </c>
      <c r="O138" s="60">
        <v>13</v>
      </c>
      <c r="P138" s="60">
        <v>26</v>
      </c>
      <c r="Q138" s="60">
        <v>0</v>
      </c>
      <c r="R138" s="60">
        <v>4</v>
      </c>
      <c r="S138" s="60">
        <v>1</v>
      </c>
    </row>
    <row r="139" spans="2:19" ht="30" x14ac:dyDescent="0.25">
      <c r="B139" s="60" t="s">
        <v>290</v>
      </c>
      <c r="C139" s="62">
        <v>44621</v>
      </c>
      <c r="D139" s="62">
        <v>44635</v>
      </c>
      <c r="E139" s="60" t="s">
        <v>118</v>
      </c>
      <c r="F139" s="60">
        <v>8627</v>
      </c>
      <c r="G139" s="60">
        <v>76</v>
      </c>
      <c r="H139" s="60">
        <v>67</v>
      </c>
      <c r="I139" s="60">
        <v>7</v>
      </c>
      <c r="J139" s="60">
        <v>28</v>
      </c>
      <c r="K139" s="60">
        <v>32</v>
      </c>
      <c r="L139" s="60">
        <v>30</v>
      </c>
      <c r="M139" s="60">
        <v>27</v>
      </c>
      <c r="N139" s="60">
        <v>21</v>
      </c>
      <c r="O139" s="60">
        <v>17</v>
      </c>
      <c r="P139" s="60">
        <v>59</v>
      </c>
      <c r="Q139" s="60">
        <v>0</v>
      </c>
      <c r="R139" s="60">
        <v>12</v>
      </c>
      <c r="S139" s="60">
        <v>1</v>
      </c>
    </row>
    <row r="140" spans="2:19" ht="30" x14ac:dyDescent="0.25">
      <c r="B140" s="60" t="s">
        <v>290</v>
      </c>
      <c r="C140" s="62">
        <v>44621</v>
      </c>
      <c r="D140" s="62">
        <v>44635</v>
      </c>
      <c r="E140" s="60" t="s">
        <v>63</v>
      </c>
      <c r="F140" s="60">
        <v>20125</v>
      </c>
      <c r="G140" s="60">
        <v>147</v>
      </c>
      <c r="H140" s="60">
        <v>137</v>
      </c>
      <c r="I140" s="60">
        <v>15</v>
      </c>
      <c r="J140" s="60">
        <v>9</v>
      </c>
      <c r="K140" s="60">
        <v>46</v>
      </c>
      <c r="L140" s="60">
        <v>55</v>
      </c>
      <c r="M140" s="60">
        <v>35</v>
      </c>
      <c r="N140" s="60">
        <v>39</v>
      </c>
      <c r="O140" s="60">
        <v>35</v>
      </c>
      <c r="P140" s="60">
        <v>95</v>
      </c>
      <c r="Q140" s="60">
        <v>0</v>
      </c>
      <c r="R140" s="60">
        <v>8</v>
      </c>
      <c r="S140" s="60">
        <v>1</v>
      </c>
    </row>
    <row r="141" spans="2:19" ht="30" x14ac:dyDescent="0.25">
      <c r="B141" s="60" t="s">
        <v>290</v>
      </c>
      <c r="C141" s="62">
        <v>44621</v>
      </c>
      <c r="D141" s="62">
        <v>44635</v>
      </c>
      <c r="E141" s="60" t="s">
        <v>74</v>
      </c>
      <c r="F141" s="60">
        <v>4560</v>
      </c>
      <c r="G141" s="60">
        <v>54</v>
      </c>
      <c r="H141" s="60">
        <v>49</v>
      </c>
      <c r="I141" s="60">
        <v>2</v>
      </c>
      <c r="J141" s="60">
        <v>4</v>
      </c>
      <c r="K141" s="60">
        <v>16</v>
      </c>
      <c r="L141" s="60">
        <v>17</v>
      </c>
      <c r="M141" s="60">
        <v>21</v>
      </c>
      <c r="N141" s="60">
        <v>17</v>
      </c>
      <c r="O141" s="60">
        <v>19</v>
      </c>
      <c r="P141" s="60">
        <v>42</v>
      </c>
      <c r="Q141" s="60">
        <v>0</v>
      </c>
      <c r="R141" s="60">
        <v>9</v>
      </c>
      <c r="S141" s="60">
        <v>1</v>
      </c>
    </row>
    <row r="142" spans="2:19" ht="30" x14ac:dyDescent="0.25">
      <c r="B142" s="60" t="s">
        <v>290</v>
      </c>
      <c r="C142" s="62">
        <v>44621</v>
      </c>
      <c r="D142" s="62">
        <v>44635</v>
      </c>
      <c r="E142" s="60" t="s">
        <v>75</v>
      </c>
      <c r="F142" s="60">
        <v>3522</v>
      </c>
      <c r="G142" s="60">
        <v>43</v>
      </c>
      <c r="H142" s="60">
        <v>38</v>
      </c>
      <c r="I142" s="60">
        <v>1</v>
      </c>
      <c r="J142" s="60">
        <v>3</v>
      </c>
      <c r="K142" s="60">
        <v>12</v>
      </c>
      <c r="L142" s="60">
        <v>11</v>
      </c>
      <c r="M142" s="60">
        <v>4</v>
      </c>
      <c r="N142" s="60">
        <v>12</v>
      </c>
      <c r="O142" s="60">
        <v>13</v>
      </c>
      <c r="P142" s="60">
        <v>16</v>
      </c>
      <c r="Q142" s="60">
        <v>0</v>
      </c>
      <c r="R142" s="60">
        <v>2</v>
      </c>
      <c r="S142" s="60">
        <v>1</v>
      </c>
    </row>
    <row r="143" spans="2:19" ht="30" x14ac:dyDescent="0.25">
      <c r="B143" s="60" t="s">
        <v>290</v>
      </c>
      <c r="C143" s="62">
        <v>44621</v>
      </c>
      <c r="D143" s="62">
        <v>44635</v>
      </c>
      <c r="E143" s="60" t="s">
        <v>79</v>
      </c>
      <c r="F143" s="60">
        <v>5652</v>
      </c>
      <c r="G143" s="60">
        <v>36</v>
      </c>
      <c r="H143" s="60">
        <v>33</v>
      </c>
      <c r="I143" s="60">
        <v>2</v>
      </c>
      <c r="J143" s="60">
        <v>1</v>
      </c>
      <c r="K143" s="60">
        <v>8</v>
      </c>
      <c r="L143" s="60">
        <v>10</v>
      </c>
      <c r="M143" s="60">
        <v>11</v>
      </c>
      <c r="N143" s="60">
        <v>7</v>
      </c>
      <c r="O143" s="60">
        <v>9</v>
      </c>
      <c r="P143" s="60">
        <v>26</v>
      </c>
      <c r="Q143" s="60">
        <v>0</v>
      </c>
      <c r="R143" s="60">
        <v>6</v>
      </c>
      <c r="S143" s="60">
        <v>1</v>
      </c>
    </row>
    <row r="144" spans="2:19" ht="30" x14ac:dyDescent="0.25">
      <c r="B144" s="60" t="s">
        <v>290</v>
      </c>
      <c r="C144" s="62">
        <v>44621</v>
      </c>
      <c r="D144" s="62">
        <v>44635</v>
      </c>
      <c r="E144" s="60" t="s">
        <v>81</v>
      </c>
      <c r="F144" s="60">
        <v>5522</v>
      </c>
      <c r="G144" s="60">
        <v>32</v>
      </c>
      <c r="H144" s="60">
        <v>29</v>
      </c>
      <c r="I144" s="60">
        <v>4</v>
      </c>
      <c r="J144" s="60">
        <v>6</v>
      </c>
      <c r="K144" s="60">
        <v>13</v>
      </c>
      <c r="L144" s="60">
        <v>17</v>
      </c>
      <c r="M144" s="60">
        <v>15</v>
      </c>
      <c r="N144" s="60">
        <v>9</v>
      </c>
      <c r="O144" s="60">
        <v>5</v>
      </c>
      <c r="P144" s="60">
        <v>25</v>
      </c>
      <c r="Q144" s="60">
        <v>0</v>
      </c>
      <c r="R144" s="60">
        <v>7</v>
      </c>
      <c r="S144" s="60">
        <v>3</v>
      </c>
    </row>
    <row r="145" spans="2:19" ht="30" x14ac:dyDescent="0.25">
      <c r="B145" s="60" t="s">
        <v>290</v>
      </c>
      <c r="C145" s="62">
        <v>44621</v>
      </c>
      <c r="D145" s="62">
        <v>44635</v>
      </c>
      <c r="E145" s="60" t="s">
        <v>165</v>
      </c>
      <c r="F145" s="60">
        <v>4478</v>
      </c>
      <c r="G145" s="60">
        <v>29</v>
      </c>
      <c r="H145" s="60">
        <v>29</v>
      </c>
      <c r="I145" s="60">
        <v>4</v>
      </c>
      <c r="J145" s="60">
        <v>4</v>
      </c>
      <c r="K145" s="60">
        <v>9</v>
      </c>
      <c r="L145" s="60">
        <v>13</v>
      </c>
      <c r="M145" s="60">
        <v>14</v>
      </c>
      <c r="N145" s="60">
        <v>9</v>
      </c>
      <c r="O145" s="60">
        <v>10</v>
      </c>
      <c r="P145" s="60">
        <v>20</v>
      </c>
      <c r="Q145" s="60">
        <v>0</v>
      </c>
      <c r="R145" s="60">
        <v>3</v>
      </c>
      <c r="S145" s="60">
        <v>1</v>
      </c>
    </row>
    <row r="146" spans="2:19" ht="30" x14ac:dyDescent="0.25">
      <c r="B146" s="60" t="s">
        <v>290</v>
      </c>
      <c r="C146" s="62">
        <v>44621</v>
      </c>
      <c r="D146" s="62">
        <v>44635</v>
      </c>
      <c r="E146" s="60" t="s">
        <v>87</v>
      </c>
      <c r="F146" s="60">
        <v>2921</v>
      </c>
      <c r="G146" s="60">
        <v>16</v>
      </c>
      <c r="H146" s="60">
        <v>15</v>
      </c>
      <c r="I146" s="60">
        <v>3</v>
      </c>
      <c r="J146" s="60">
        <v>4</v>
      </c>
      <c r="K146" s="60">
        <v>3</v>
      </c>
      <c r="L146" s="60">
        <v>7</v>
      </c>
      <c r="M146" s="60">
        <v>8</v>
      </c>
      <c r="N146" s="60">
        <v>6</v>
      </c>
      <c r="O146" s="60">
        <v>6</v>
      </c>
      <c r="P146" s="60">
        <v>13</v>
      </c>
      <c r="Q146" s="60">
        <v>0</v>
      </c>
      <c r="R146" s="60">
        <v>4</v>
      </c>
      <c r="S146" s="60">
        <v>3</v>
      </c>
    </row>
    <row r="147" spans="2:19" ht="30" x14ac:dyDescent="0.25">
      <c r="B147" s="60" t="s">
        <v>290</v>
      </c>
      <c r="C147" s="62">
        <v>44621</v>
      </c>
      <c r="D147" s="62">
        <v>44635</v>
      </c>
      <c r="E147" s="60" t="s">
        <v>95</v>
      </c>
      <c r="F147" s="60">
        <v>24745</v>
      </c>
      <c r="G147" s="60">
        <v>234</v>
      </c>
      <c r="H147" s="60">
        <v>221</v>
      </c>
      <c r="I147" s="60">
        <v>18</v>
      </c>
      <c r="J147" s="60">
        <v>13</v>
      </c>
      <c r="K147" s="60">
        <v>41</v>
      </c>
      <c r="L147" s="60">
        <v>50</v>
      </c>
      <c r="M147" s="60">
        <v>43</v>
      </c>
      <c r="N147" s="60">
        <v>57</v>
      </c>
      <c r="O147" s="60">
        <v>62</v>
      </c>
      <c r="P147" s="60">
        <v>188</v>
      </c>
      <c r="Q147" s="60">
        <v>0</v>
      </c>
      <c r="R147" s="60">
        <v>15</v>
      </c>
      <c r="S147" s="60">
        <v>1</v>
      </c>
    </row>
    <row r="148" spans="2:19" ht="30" x14ac:dyDescent="0.25">
      <c r="B148" s="60" t="s">
        <v>290</v>
      </c>
      <c r="C148" s="62">
        <v>44621</v>
      </c>
      <c r="D148" s="62">
        <v>44635</v>
      </c>
      <c r="E148" s="60" t="s">
        <v>11</v>
      </c>
      <c r="F148" s="60">
        <v>9740</v>
      </c>
      <c r="G148" s="60">
        <v>89</v>
      </c>
      <c r="H148" s="60">
        <v>86</v>
      </c>
      <c r="I148" s="60">
        <v>10</v>
      </c>
      <c r="J148" s="60">
        <v>0</v>
      </c>
      <c r="K148" s="60">
        <v>19</v>
      </c>
      <c r="L148" s="60">
        <v>24</v>
      </c>
      <c r="M148" s="60">
        <v>21</v>
      </c>
      <c r="N148" s="60">
        <v>19</v>
      </c>
      <c r="O148" s="60">
        <v>20</v>
      </c>
      <c r="P148" s="60">
        <v>65</v>
      </c>
      <c r="Q148" s="60">
        <v>0</v>
      </c>
      <c r="R148" s="60">
        <v>6</v>
      </c>
      <c r="S148" s="60">
        <v>0</v>
      </c>
    </row>
    <row r="149" spans="2:19" ht="30" x14ac:dyDescent="0.25">
      <c r="B149" s="60" t="s">
        <v>290</v>
      </c>
      <c r="C149" s="62">
        <v>44621</v>
      </c>
      <c r="D149" s="62">
        <v>44635</v>
      </c>
      <c r="E149" s="60" t="s">
        <v>225</v>
      </c>
      <c r="F149" s="60">
        <v>6581</v>
      </c>
      <c r="G149" s="60">
        <v>51</v>
      </c>
      <c r="H149" s="60">
        <v>38</v>
      </c>
      <c r="I149" s="60">
        <v>0</v>
      </c>
      <c r="J149" s="60">
        <v>6</v>
      </c>
      <c r="K149" s="60">
        <v>1</v>
      </c>
      <c r="L149" s="60">
        <v>3</v>
      </c>
      <c r="M149" s="60">
        <v>4</v>
      </c>
      <c r="N149" s="60">
        <v>6</v>
      </c>
      <c r="O149" s="60">
        <v>6</v>
      </c>
      <c r="P149" s="60">
        <v>28</v>
      </c>
      <c r="Q149" s="60">
        <v>0</v>
      </c>
      <c r="R149" s="60">
        <v>2</v>
      </c>
      <c r="S149" s="60">
        <v>0</v>
      </c>
    </row>
    <row r="150" spans="2:19" ht="30" x14ac:dyDescent="0.25">
      <c r="B150" s="60" t="s">
        <v>290</v>
      </c>
      <c r="C150" s="62">
        <v>44621</v>
      </c>
      <c r="D150" s="62">
        <v>44635</v>
      </c>
      <c r="E150" s="60" t="s">
        <v>3</v>
      </c>
      <c r="F150" s="60">
        <v>5522</v>
      </c>
      <c r="G150" s="60">
        <v>46</v>
      </c>
      <c r="H150" s="60">
        <v>46</v>
      </c>
      <c r="I150" s="60">
        <v>2</v>
      </c>
      <c r="J150" s="60">
        <v>8</v>
      </c>
      <c r="K150" s="60">
        <v>19</v>
      </c>
      <c r="L150" s="60">
        <v>17</v>
      </c>
      <c r="M150" s="60">
        <v>7</v>
      </c>
      <c r="N150" s="60">
        <v>11</v>
      </c>
      <c r="O150" s="60">
        <v>10</v>
      </c>
      <c r="P150" s="60">
        <v>41</v>
      </c>
      <c r="Q150" s="60">
        <v>0</v>
      </c>
      <c r="R150" s="60">
        <v>13</v>
      </c>
      <c r="S150" s="60">
        <v>0</v>
      </c>
    </row>
    <row r="151" spans="2:19" ht="30" x14ac:dyDescent="0.25">
      <c r="B151" s="60" t="s">
        <v>290</v>
      </c>
      <c r="C151" s="62">
        <v>44621</v>
      </c>
      <c r="D151" s="62">
        <v>44635</v>
      </c>
      <c r="E151" s="60" t="s">
        <v>5</v>
      </c>
      <c r="F151" s="60">
        <v>9551</v>
      </c>
      <c r="G151" s="60">
        <v>99</v>
      </c>
      <c r="H151" s="60">
        <v>94</v>
      </c>
      <c r="I151" s="60">
        <v>2</v>
      </c>
      <c r="J151" s="60">
        <v>2</v>
      </c>
      <c r="K151" s="60">
        <v>13</v>
      </c>
      <c r="L151" s="60">
        <v>14</v>
      </c>
      <c r="M151" s="60">
        <v>11</v>
      </c>
      <c r="N151" s="60">
        <v>14</v>
      </c>
      <c r="O151" s="60">
        <v>17</v>
      </c>
      <c r="P151" s="60">
        <v>61</v>
      </c>
      <c r="Q151" s="60">
        <v>0</v>
      </c>
      <c r="R151" s="60">
        <v>7</v>
      </c>
      <c r="S151" s="60">
        <v>0</v>
      </c>
    </row>
    <row r="152" spans="2:19" ht="30" x14ac:dyDescent="0.25">
      <c r="B152" s="60" t="s">
        <v>290</v>
      </c>
      <c r="C152" s="62">
        <v>44621</v>
      </c>
      <c r="D152" s="62">
        <v>44635</v>
      </c>
      <c r="E152" s="60" t="s">
        <v>6</v>
      </c>
      <c r="F152" s="60">
        <v>10579</v>
      </c>
      <c r="G152" s="60">
        <v>83</v>
      </c>
      <c r="H152" s="60">
        <v>78</v>
      </c>
      <c r="I152" s="60">
        <v>2</v>
      </c>
      <c r="J152" s="60">
        <v>0</v>
      </c>
      <c r="K152" s="60">
        <v>10</v>
      </c>
      <c r="L152" s="60">
        <v>23</v>
      </c>
      <c r="M152" s="60">
        <v>8</v>
      </c>
      <c r="N152" s="60">
        <v>19</v>
      </c>
      <c r="O152" s="60">
        <v>24</v>
      </c>
      <c r="P152" s="60">
        <v>65</v>
      </c>
      <c r="Q152" s="60">
        <v>0</v>
      </c>
      <c r="R152" s="60">
        <v>6</v>
      </c>
      <c r="S152" s="60">
        <v>0</v>
      </c>
    </row>
    <row r="153" spans="2:19" ht="30" x14ac:dyDescent="0.25">
      <c r="B153" s="60" t="s">
        <v>290</v>
      </c>
      <c r="C153" s="62">
        <v>44621</v>
      </c>
      <c r="D153" s="62">
        <v>44635</v>
      </c>
      <c r="E153" s="60" t="s">
        <v>46</v>
      </c>
      <c r="F153" s="60">
        <v>5010</v>
      </c>
      <c r="G153" s="60">
        <v>21</v>
      </c>
      <c r="H153" s="60">
        <v>17</v>
      </c>
      <c r="I153" s="60">
        <v>3</v>
      </c>
      <c r="J153" s="60">
        <v>3</v>
      </c>
      <c r="K153" s="60">
        <v>9</v>
      </c>
      <c r="L153" s="60">
        <v>9</v>
      </c>
      <c r="M153" s="60">
        <v>5</v>
      </c>
      <c r="N153" s="60">
        <v>9</v>
      </c>
      <c r="O153" s="60">
        <v>10</v>
      </c>
      <c r="P153" s="60">
        <v>17</v>
      </c>
      <c r="Q153" s="60">
        <v>0</v>
      </c>
      <c r="R153" s="60">
        <v>1</v>
      </c>
      <c r="S153" s="60">
        <v>0</v>
      </c>
    </row>
    <row r="154" spans="2:19" ht="30" x14ac:dyDescent="0.25">
      <c r="B154" s="60" t="s">
        <v>290</v>
      </c>
      <c r="C154" s="62">
        <v>44621</v>
      </c>
      <c r="D154" s="62">
        <v>44635</v>
      </c>
      <c r="E154" s="60" t="s">
        <v>13</v>
      </c>
      <c r="F154" s="60">
        <v>10958</v>
      </c>
      <c r="G154" s="60">
        <v>65</v>
      </c>
      <c r="H154" s="60">
        <v>61</v>
      </c>
      <c r="I154" s="60">
        <v>11</v>
      </c>
      <c r="J154" s="60">
        <v>0</v>
      </c>
      <c r="K154" s="60">
        <v>26</v>
      </c>
      <c r="L154" s="60">
        <v>32</v>
      </c>
      <c r="M154" s="60">
        <v>18</v>
      </c>
      <c r="N154" s="60">
        <v>29</v>
      </c>
      <c r="O154" s="60">
        <v>26</v>
      </c>
      <c r="P154" s="60">
        <v>55</v>
      </c>
      <c r="Q154" s="60">
        <v>0</v>
      </c>
      <c r="R154" s="60">
        <v>3</v>
      </c>
      <c r="S154" s="60">
        <v>0</v>
      </c>
    </row>
    <row r="155" spans="2:19" ht="30" x14ac:dyDescent="0.25">
      <c r="B155" s="60" t="s">
        <v>290</v>
      </c>
      <c r="C155" s="62">
        <v>44621</v>
      </c>
      <c r="D155" s="62">
        <v>44635</v>
      </c>
      <c r="E155" s="60" t="s">
        <v>14</v>
      </c>
      <c r="F155" s="60">
        <v>3508</v>
      </c>
      <c r="G155" s="60">
        <v>17</v>
      </c>
      <c r="H155" s="60">
        <v>15</v>
      </c>
      <c r="I155" s="60">
        <v>1</v>
      </c>
      <c r="J155" s="60">
        <v>0</v>
      </c>
      <c r="K155" s="60">
        <v>3</v>
      </c>
      <c r="L155" s="60">
        <v>3</v>
      </c>
      <c r="M155" s="60">
        <v>1</v>
      </c>
      <c r="N155" s="60">
        <v>1</v>
      </c>
      <c r="O155" s="60">
        <v>3</v>
      </c>
      <c r="P155" s="60">
        <v>12</v>
      </c>
      <c r="Q155" s="60">
        <v>0</v>
      </c>
      <c r="R155" s="60">
        <v>0</v>
      </c>
      <c r="S155" s="60">
        <v>0</v>
      </c>
    </row>
    <row r="156" spans="2:19" ht="30" x14ac:dyDescent="0.25">
      <c r="B156" s="60" t="s">
        <v>290</v>
      </c>
      <c r="C156" s="62">
        <v>44621</v>
      </c>
      <c r="D156" s="62">
        <v>44635</v>
      </c>
      <c r="E156" s="60" t="s">
        <v>15</v>
      </c>
      <c r="F156" s="60">
        <v>5125</v>
      </c>
      <c r="G156" s="60">
        <v>43</v>
      </c>
      <c r="H156" s="60">
        <v>38</v>
      </c>
      <c r="I156" s="60">
        <v>4</v>
      </c>
      <c r="J156" s="60">
        <v>0</v>
      </c>
      <c r="K156" s="60">
        <v>6</v>
      </c>
      <c r="L156" s="60">
        <v>4</v>
      </c>
      <c r="M156" s="60">
        <v>6</v>
      </c>
      <c r="N156" s="60">
        <v>8</v>
      </c>
      <c r="O156" s="60">
        <v>7</v>
      </c>
      <c r="P156" s="60">
        <v>27</v>
      </c>
      <c r="Q156" s="60">
        <v>0</v>
      </c>
      <c r="R156" s="60">
        <v>2</v>
      </c>
      <c r="S156" s="60">
        <v>0</v>
      </c>
    </row>
    <row r="157" spans="2:19" ht="30" x14ac:dyDescent="0.25">
      <c r="B157" s="60" t="s">
        <v>290</v>
      </c>
      <c r="C157" s="62">
        <v>44621</v>
      </c>
      <c r="D157" s="62">
        <v>44635</v>
      </c>
      <c r="E157" s="60" t="s">
        <v>16</v>
      </c>
      <c r="F157" s="60">
        <v>7295</v>
      </c>
      <c r="G157" s="60">
        <v>55</v>
      </c>
      <c r="H157" s="60">
        <v>44</v>
      </c>
      <c r="I157" s="60">
        <v>2</v>
      </c>
      <c r="J157" s="60">
        <v>0</v>
      </c>
      <c r="K157" s="60">
        <v>16</v>
      </c>
      <c r="L157" s="60">
        <v>14</v>
      </c>
      <c r="M157" s="60">
        <v>8</v>
      </c>
      <c r="N157" s="60">
        <v>6</v>
      </c>
      <c r="O157" s="60">
        <v>7</v>
      </c>
      <c r="P157" s="60">
        <v>35</v>
      </c>
      <c r="Q157" s="60">
        <v>0</v>
      </c>
      <c r="R157" s="60">
        <v>0</v>
      </c>
      <c r="S157" s="60">
        <v>0</v>
      </c>
    </row>
    <row r="158" spans="2:19" ht="30" x14ac:dyDescent="0.25">
      <c r="B158" s="60" t="s">
        <v>290</v>
      </c>
      <c r="C158" s="62">
        <v>44621</v>
      </c>
      <c r="D158" s="62">
        <v>44635</v>
      </c>
      <c r="E158" s="60" t="s">
        <v>17</v>
      </c>
      <c r="F158" s="60">
        <v>3560</v>
      </c>
      <c r="G158" s="60">
        <v>17</v>
      </c>
      <c r="H158" s="60">
        <v>14</v>
      </c>
      <c r="I158" s="60">
        <v>1</v>
      </c>
      <c r="J158" s="60">
        <v>1</v>
      </c>
      <c r="K158" s="60">
        <v>3</v>
      </c>
      <c r="L158" s="60">
        <v>5</v>
      </c>
      <c r="M158" s="60">
        <v>7</v>
      </c>
      <c r="N158" s="60">
        <v>7</v>
      </c>
      <c r="O158" s="60">
        <v>7</v>
      </c>
      <c r="P158" s="60">
        <v>14</v>
      </c>
      <c r="Q158" s="60">
        <v>0</v>
      </c>
      <c r="R158" s="60">
        <v>1</v>
      </c>
      <c r="S158" s="60">
        <v>0</v>
      </c>
    </row>
    <row r="159" spans="2:19" ht="30" x14ac:dyDescent="0.25">
      <c r="B159" s="60" t="s">
        <v>290</v>
      </c>
      <c r="C159" s="62">
        <v>44621</v>
      </c>
      <c r="D159" s="62">
        <v>44635</v>
      </c>
      <c r="E159" s="60" t="s">
        <v>18</v>
      </c>
      <c r="F159" s="60">
        <v>5266</v>
      </c>
      <c r="G159" s="60">
        <v>38</v>
      </c>
      <c r="H159" s="60">
        <v>34</v>
      </c>
      <c r="I159" s="60">
        <v>0</v>
      </c>
      <c r="J159" s="60">
        <v>0</v>
      </c>
      <c r="K159" s="60">
        <v>2</v>
      </c>
      <c r="L159" s="60">
        <v>9</v>
      </c>
      <c r="M159" s="60">
        <v>4</v>
      </c>
      <c r="N159" s="60">
        <v>8</v>
      </c>
      <c r="O159" s="60">
        <v>8</v>
      </c>
      <c r="P159" s="60">
        <v>30</v>
      </c>
      <c r="Q159" s="60">
        <v>0</v>
      </c>
      <c r="R159" s="60">
        <v>1</v>
      </c>
      <c r="S159" s="60">
        <v>0</v>
      </c>
    </row>
    <row r="160" spans="2:19" ht="30" x14ac:dyDescent="0.25">
      <c r="B160" s="60" t="s">
        <v>290</v>
      </c>
      <c r="C160" s="62">
        <v>44621</v>
      </c>
      <c r="D160" s="62">
        <v>44635</v>
      </c>
      <c r="E160" s="60" t="s">
        <v>19</v>
      </c>
      <c r="F160" s="60">
        <v>3244</v>
      </c>
      <c r="G160" s="60">
        <v>49</v>
      </c>
      <c r="H160" s="60">
        <v>38</v>
      </c>
      <c r="I160" s="60">
        <v>0</v>
      </c>
      <c r="J160" s="60">
        <v>0</v>
      </c>
      <c r="K160" s="60">
        <v>4</v>
      </c>
      <c r="L160" s="60">
        <v>7</v>
      </c>
      <c r="M160" s="60">
        <v>2</v>
      </c>
      <c r="N160" s="60">
        <v>3</v>
      </c>
      <c r="O160" s="60">
        <v>5</v>
      </c>
      <c r="P160" s="60">
        <v>27</v>
      </c>
      <c r="Q160" s="60">
        <v>0</v>
      </c>
      <c r="R160" s="60">
        <v>2</v>
      </c>
      <c r="S160" s="60">
        <v>0</v>
      </c>
    </row>
    <row r="161" spans="2:19" ht="30" x14ac:dyDescent="0.25">
      <c r="B161" s="60" t="s">
        <v>290</v>
      </c>
      <c r="C161" s="62">
        <v>44621</v>
      </c>
      <c r="D161" s="62">
        <v>44635</v>
      </c>
      <c r="E161" s="60" t="s">
        <v>45</v>
      </c>
      <c r="F161" s="60">
        <v>3236</v>
      </c>
      <c r="G161" s="60">
        <v>34</v>
      </c>
      <c r="H161" s="60">
        <v>34</v>
      </c>
      <c r="I161" s="60">
        <v>1</v>
      </c>
      <c r="J161" s="60">
        <v>2</v>
      </c>
      <c r="K161" s="60">
        <v>23</v>
      </c>
      <c r="L161" s="60">
        <v>12</v>
      </c>
      <c r="M161" s="60">
        <v>9</v>
      </c>
      <c r="N161" s="60">
        <v>16</v>
      </c>
      <c r="O161" s="60">
        <v>17</v>
      </c>
      <c r="P161" s="60">
        <v>26</v>
      </c>
      <c r="Q161" s="60">
        <v>0</v>
      </c>
      <c r="R161" s="60">
        <v>3</v>
      </c>
      <c r="S161" s="60">
        <v>0</v>
      </c>
    </row>
    <row r="162" spans="2:19" ht="30" x14ac:dyDescent="0.25">
      <c r="B162" s="60" t="s">
        <v>290</v>
      </c>
      <c r="C162" s="62">
        <v>44621</v>
      </c>
      <c r="D162" s="62">
        <v>44635</v>
      </c>
      <c r="E162" s="60" t="s">
        <v>1</v>
      </c>
      <c r="F162" s="60">
        <v>15892</v>
      </c>
      <c r="G162" s="60">
        <v>108</v>
      </c>
      <c r="H162" s="60">
        <v>99</v>
      </c>
      <c r="I162" s="60">
        <v>3</v>
      </c>
      <c r="J162" s="60">
        <v>11</v>
      </c>
      <c r="K162" s="60">
        <v>22</v>
      </c>
      <c r="L162" s="60">
        <v>25</v>
      </c>
      <c r="M162" s="60">
        <v>13</v>
      </c>
      <c r="N162" s="60">
        <v>32</v>
      </c>
      <c r="O162" s="60">
        <v>36</v>
      </c>
      <c r="P162" s="60">
        <v>90</v>
      </c>
      <c r="Q162" s="60">
        <v>0</v>
      </c>
      <c r="R162" s="60">
        <v>9</v>
      </c>
      <c r="S162" s="60">
        <v>0</v>
      </c>
    </row>
    <row r="163" spans="2:19" ht="30" x14ac:dyDescent="0.25">
      <c r="B163" s="60" t="s">
        <v>290</v>
      </c>
      <c r="C163" s="62">
        <v>44621</v>
      </c>
      <c r="D163" s="62">
        <v>44635</v>
      </c>
      <c r="E163" s="60" t="s">
        <v>12</v>
      </c>
      <c r="F163" s="60">
        <v>7513</v>
      </c>
      <c r="G163" s="60">
        <v>81</v>
      </c>
      <c r="H163" s="60">
        <v>68</v>
      </c>
      <c r="I163" s="60">
        <v>0</v>
      </c>
      <c r="J163" s="60">
        <v>2</v>
      </c>
      <c r="K163" s="60">
        <v>6</v>
      </c>
      <c r="L163" s="60">
        <v>17</v>
      </c>
      <c r="M163" s="60">
        <v>9</v>
      </c>
      <c r="N163" s="60">
        <v>23</v>
      </c>
      <c r="O163" s="60">
        <v>21</v>
      </c>
      <c r="P163" s="60">
        <v>55</v>
      </c>
      <c r="Q163" s="60">
        <v>0</v>
      </c>
      <c r="R163" s="60">
        <v>7</v>
      </c>
      <c r="S163" s="60">
        <v>0</v>
      </c>
    </row>
    <row r="164" spans="2:19" ht="30" x14ac:dyDescent="0.25">
      <c r="B164" s="60" t="s">
        <v>290</v>
      </c>
      <c r="C164" s="62">
        <v>44621</v>
      </c>
      <c r="D164" s="62">
        <v>44635</v>
      </c>
      <c r="E164" s="60" t="s">
        <v>10</v>
      </c>
      <c r="F164" s="60">
        <v>4873</v>
      </c>
      <c r="G164" s="60">
        <v>47</v>
      </c>
      <c r="H164" s="60">
        <v>40</v>
      </c>
      <c r="I164" s="60">
        <v>3</v>
      </c>
      <c r="J164" s="60">
        <v>3</v>
      </c>
      <c r="K164" s="60">
        <v>6</v>
      </c>
      <c r="L164" s="60">
        <v>11</v>
      </c>
      <c r="M164" s="60">
        <v>9</v>
      </c>
      <c r="N164" s="60">
        <v>11</v>
      </c>
      <c r="O164" s="60">
        <v>10</v>
      </c>
      <c r="P164" s="60">
        <v>31</v>
      </c>
      <c r="Q164" s="60">
        <v>0</v>
      </c>
      <c r="R164" s="60">
        <v>2</v>
      </c>
      <c r="S164" s="60">
        <v>0</v>
      </c>
    </row>
    <row r="165" spans="2:19" ht="30" x14ac:dyDescent="0.25">
      <c r="B165" s="60" t="s">
        <v>290</v>
      </c>
      <c r="C165" s="62">
        <v>44621</v>
      </c>
      <c r="D165" s="62">
        <v>44635</v>
      </c>
      <c r="E165" s="60" t="s">
        <v>24</v>
      </c>
      <c r="F165" s="60">
        <v>21258</v>
      </c>
      <c r="G165" s="60">
        <v>129</v>
      </c>
      <c r="H165" s="60">
        <v>127</v>
      </c>
      <c r="I165" s="60">
        <v>9</v>
      </c>
      <c r="J165" s="60">
        <v>19</v>
      </c>
      <c r="K165" s="60">
        <v>36</v>
      </c>
      <c r="L165" s="60">
        <v>73</v>
      </c>
      <c r="M165" s="60">
        <v>28</v>
      </c>
      <c r="N165" s="60">
        <v>34</v>
      </c>
      <c r="O165" s="60">
        <v>32</v>
      </c>
      <c r="P165" s="60">
        <v>97</v>
      </c>
      <c r="Q165" s="60">
        <v>0</v>
      </c>
      <c r="R165" s="60">
        <v>6</v>
      </c>
      <c r="S165" s="60">
        <v>0</v>
      </c>
    </row>
    <row r="166" spans="2:19" ht="30" x14ac:dyDescent="0.25">
      <c r="B166" s="60" t="s">
        <v>290</v>
      </c>
      <c r="C166" s="62">
        <v>44621</v>
      </c>
      <c r="D166" s="62">
        <v>44635</v>
      </c>
      <c r="E166" s="60" t="s">
        <v>22</v>
      </c>
      <c r="F166" s="60">
        <v>6333</v>
      </c>
      <c r="G166" s="60">
        <v>46</v>
      </c>
      <c r="H166" s="60">
        <v>45</v>
      </c>
      <c r="I166" s="60">
        <v>12</v>
      </c>
      <c r="J166" s="60">
        <v>0</v>
      </c>
      <c r="K166" s="60">
        <v>26</v>
      </c>
      <c r="L166" s="60">
        <v>28</v>
      </c>
      <c r="M166" s="60">
        <v>20</v>
      </c>
      <c r="N166" s="60">
        <v>22</v>
      </c>
      <c r="O166" s="60">
        <v>21</v>
      </c>
      <c r="P166" s="60">
        <v>45</v>
      </c>
      <c r="Q166" s="60">
        <v>0</v>
      </c>
      <c r="R166" s="60">
        <v>2</v>
      </c>
      <c r="S166" s="60">
        <v>0</v>
      </c>
    </row>
    <row r="167" spans="2:19" ht="30" x14ac:dyDescent="0.25">
      <c r="B167" s="60" t="s">
        <v>290</v>
      </c>
      <c r="C167" s="62">
        <v>44621</v>
      </c>
      <c r="D167" s="62">
        <v>44635</v>
      </c>
      <c r="E167" s="60" t="s">
        <v>160</v>
      </c>
      <c r="F167" s="60">
        <v>3912</v>
      </c>
      <c r="G167" s="60">
        <v>41</v>
      </c>
      <c r="H167" s="60">
        <v>41</v>
      </c>
      <c r="I167" s="60">
        <v>0</v>
      </c>
      <c r="J167" s="60">
        <v>0</v>
      </c>
      <c r="K167" s="60">
        <v>0</v>
      </c>
      <c r="L167" s="60">
        <v>1</v>
      </c>
      <c r="M167" s="60">
        <v>0</v>
      </c>
      <c r="N167" s="60">
        <v>1</v>
      </c>
      <c r="O167" s="60">
        <v>2</v>
      </c>
      <c r="P167" s="60">
        <v>19</v>
      </c>
      <c r="Q167" s="60">
        <v>0</v>
      </c>
      <c r="R167" s="60">
        <v>4</v>
      </c>
      <c r="S167" s="60">
        <v>0</v>
      </c>
    </row>
    <row r="168" spans="2:19" ht="30" x14ac:dyDescent="0.25">
      <c r="B168" s="60" t="s">
        <v>290</v>
      </c>
      <c r="C168" s="62">
        <v>44621</v>
      </c>
      <c r="D168" s="62">
        <v>44635</v>
      </c>
      <c r="E168" s="60" t="s">
        <v>26</v>
      </c>
      <c r="F168" s="60">
        <v>6821</v>
      </c>
      <c r="G168" s="60">
        <v>55</v>
      </c>
      <c r="H168" s="60">
        <v>49</v>
      </c>
      <c r="I168" s="60">
        <v>6</v>
      </c>
      <c r="J168" s="60">
        <v>0</v>
      </c>
      <c r="K168" s="60">
        <v>21</v>
      </c>
      <c r="L168" s="60">
        <v>21</v>
      </c>
      <c r="M168" s="60">
        <v>12</v>
      </c>
      <c r="N168" s="60">
        <v>14</v>
      </c>
      <c r="O168" s="60">
        <v>15</v>
      </c>
      <c r="P168" s="60">
        <v>32</v>
      </c>
      <c r="Q168" s="60">
        <v>0</v>
      </c>
      <c r="R168" s="60">
        <v>6</v>
      </c>
      <c r="S168" s="60">
        <v>0</v>
      </c>
    </row>
    <row r="169" spans="2:19" ht="30" x14ac:dyDescent="0.25">
      <c r="B169" s="60" t="s">
        <v>290</v>
      </c>
      <c r="C169" s="62">
        <v>44621</v>
      </c>
      <c r="D169" s="62">
        <v>44635</v>
      </c>
      <c r="E169" s="60" t="s">
        <v>127</v>
      </c>
      <c r="F169" s="60">
        <v>2322</v>
      </c>
      <c r="G169" s="60">
        <v>13</v>
      </c>
      <c r="H169" s="60">
        <v>13</v>
      </c>
      <c r="I169" s="60">
        <v>1</v>
      </c>
      <c r="J169" s="60">
        <v>0</v>
      </c>
      <c r="K169" s="60">
        <v>5</v>
      </c>
      <c r="L169" s="60">
        <v>7</v>
      </c>
      <c r="M169" s="60">
        <v>2</v>
      </c>
      <c r="N169" s="60">
        <v>4</v>
      </c>
      <c r="O169" s="60">
        <v>3</v>
      </c>
      <c r="P169" s="60">
        <v>10</v>
      </c>
      <c r="Q169" s="60">
        <v>0</v>
      </c>
      <c r="R169" s="60">
        <v>2</v>
      </c>
      <c r="S169" s="60">
        <v>0</v>
      </c>
    </row>
    <row r="170" spans="2:19" ht="30" x14ac:dyDescent="0.25">
      <c r="B170" s="60" t="s">
        <v>290</v>
      </c>
      <c r="C170" s="62">
        <v>44621</v>
      </c>
      <c r="D170" s="62">
        <v>44635</v>
      </c>
      <c r="E170" s="60" t="s">
        <v>27</v>
      </c>
      <c r="F170" s="60">
        <v>6600</v>
      </c>
      <c r="G170" s="60">
        <v>76</v>
      </c>
      <c r="H170" s="60">
        <v>75</v>
      </c>
      <c r="I170" s="60">
        <v>9</v>
      </c>
      <c r="J170" s="60">
        <v>3</v>
      </c>
      <c r="K170" s="60">
        <v>23</v>
      </c>
      <c r="L170" s="60">
        <v>31</v>
      </c>
      <c r="M170" s="60">
        <v>18</v>
      </c>
      <c r="N170" s="60">
        <v>24</v>
      </c>
      <c r="O170" s="60">
        <v>24</v>
      </c>
      <c r="P170" s="60">
        <v>60</v>
      </c>
      <c r="Q170" s="60">
        <v>0</v>
      </c>
      <c r="R170" s="60">
        <v>8</v>
      </c>
      <c r="S170" s="60">
        <v>0</v>
      </c>
    </row>
    <row r="171" spans="2:19" ht="30" x14ac:dyDescent="0.25">
      <c r="B171" s="60" t="s">
        <v>290</v>
      </c>
      <c r="C171" s="62">
        <v>44621</v>
      </c>
      <c r="D171" s="62">
        <v>44635</v>
      </c>
      <c r="E171" s="60" t="s">
        <v>28</v>
      </c>
      <c r="F171" s="60">
        <v>4907</v>
      </c>
      <c r="G171" s="60">
        <v>41</v>
      </c>
      <c r="H171" s="60">
        <v>39</v>
      </c>
      <c r="I171" s="60">
        <v>0</v>
      </c>
      <c r="J171" s="60">
        <v>3</v>
      </c>
      <c r="K171" s="60">
        <v>10</v>
      </c>
      <c r="L171" s="60">
        <v>7</v>
      </c>
      <c r="M171" s="60">
        <v>0</v>
      </c>
      <c r="N171" s="60">
        <v>7</v>
      </c>
      <c r="O171" s="60">
        <v>10</v>
      </c>
      <c r="P171" s="60">
        <v>20</v>
      </c>
      <c r="Q171" s="60">
        <v>0</v>
      </c>
      <c r="R171" s="60">
        <v>2</v>
      </c>
      <c r="S171" s="60">
        <v>0</v>
      </c>
    </row>
    <row r="172" spans="2:19" ht="30" x14ac:dyDescent="0.25">
      <c r="B172" s="60" t="s">
        <v>290</v>
      </c>
      <c r="C172" s="62">
        <v>44621</v>
      </c>
      <c r="D172" s="62">
        <v>44635</v>
      </c>
      <c r="E172" s="60" t="s">
        <v>30</v>
      </c>
      <c r="F172" s="60">
        <v>4360</v>
      </c>
      <c r="G172" s="60">
        <v>39</v>
      </c>
      <c r="H172" s="60">
        <v>34</v>
      </c>
      <c r="I172" s="60">
        <v>4</v>
      </c>
      <c r="J172" s="60">
        <v>2</v>
      </c>
      <c r="K172" s="60">
        <v>11</v>
      </c>
      <c r="L172" s="60">
        <v>9</v>
      </c>
      <c r="M172" s="60">
        <v>9</v>
      </c>
      <c r="N172" s="60">
        <v>6</v>
      </c>
      <c r="O172" s="60">
        <v>9</v>
      </c>
      <c r="P172" s="60">
        <v>27</v>
      </c>
      <c r="Q172" s="60">
        <v>0</v>
      </c>
      <c r="R172" s="60">
        <v>5</v>
      </c>
      <c r="S172" s="60">
        <v>0</v>
      </c>
    </row>
    <row r="173" spans="2:19" ht="30" x14ac:dyDescent="0.25">
      <c r="B173" s="60" t="s">
        <v>290</v>
      </c>
      <c r="C173" s="62">
        <v>44621</v>
      </c>
      <c r="D173" s="62">
        <v>44635</v>
      </c>
      <c r="E173" s="60" t="s">
        <v>32</v>
      </c>
      <c r="F173" s="60">
        <v>3838</v>
      </c>
      <c r="G173" s="60">
        <v>24</v>
      </c>
      <c r="H173" s="60">
        <v>24</v>
      </c>
      <c r="I173" s="60">
        <v>1</v>
      </c>
      <c r="J173" s="60">
        <v>0</v>
      </c>
      <c r="K173" s="60">
        <v>3</v>
      </c>
      <c r="L173" s="60">
        <v>5</v>
      </c>
      <c r="M173" s="60">
        <v>3</v>
      </c>
      <c r="N173" s="60">
        <v>3</v>
      </c>
      <c r="O173" s="60">
        <v>4</v>
      </c>
      <c r="P173" s="60">
        <v>22</v>
      </c>
      <c r="Q173" s="60">
        <v>0</v>
      </c>
      <c r="R173" s="60">
        <v>4</v>
      </c>
      <c r="S173" s="60">
        <v>0</v>
      </c>
    </row>
    <row r="174" spans="2:19" ht="30" x14ac:dyDescent="0.25">
      <c r="B174" s="60" t="s">
        <v>290</v>
      </c>
      <c r="C174" s="62">
        <v>44621</v>
      </c>
      <c r="D174" s="62">
        <v>44635</v>
      </c>
      <c r="E174" s="60" t="s">
        <v>21</v>
      </c>
      <c r="F174" s="60">
        <v>8177</v>
      </c>
      <c r="G174" s="60">
        <v>72</v>
      </c>
      <c r="H174" s="60">
        <v>67</v>
      </c>
      <c r="I174" s="60">
        <v>5</v>
      </c>
      <c r="J174" s="60">
        <v>2</v>
      </c>
      <c r="K174" s="60">
        <v>18</v>
      </c>
      <c r="L174" s="60">
        <v>29</v>
      </c>
      <c r="M174" s="60">
        <v>27</v>
      </c>
      <c r="N174" s="60">
        <v>17</v>
      </c>
      <c r="O174" s="60">
        <v>20</v>
      </c>
      <c r="P174" s="60">
        <v>52</v>
      </c>
      <c r="Q174" s="60">
        <v>0</v>
      </c>
      <c r="R174" s="60">
        <v>9</v>
      </c>
      <c r="S174" s="60">
        <v>0</v>
      </c>
    </row>
    <row r="175" spans="2:19" ht="30" x14ac:dyDescent="0.25">
      <c r="B175" s="60" t="s">
        <v>290</v>
      </c>
      <c r="C175" s="62">
        <v>44621</v>
      </c>
      <c r="D175" s="62">
        <v>44635</v>
      </c>
      <c r="E175" s="60" t="s">
        <v>34</v>
      </c>
      <c r="F175" s="60">
        <v>5159</v>
      </c>
      <c r="G175" s="60">
        <v>39</v>
      </c>
      <c r="H175" s="60">
        <v>38</v>
      </c>
      <c r="I175" s="60">
        <v>3</v>
      </c>
      <c r="J175" s="60">
        <v>4</v>
      </c>
      <c r="K175" s="60">
        <v>15</v>
      </c>
      <c r="L175" s="60">
        <v>18</v>
      </c>
      <c r="M175" s="60">
        <v>7</v>
      </c>
      <c r="N175" s="60">
        <v>16</v>
      </c>
      <c r="O175" s="60">
        <v>18</v>
      </c>
      <c r="P175" s="60">
        <v>35</v>
      </c>
      <c r="Q175" s="60">
        <v>0</v>
      </c>
      <c r="R175" s="60">
        <v>5</v>
      </c>
      <c r="S175" s="60">
        <v>0</v>
      </c>
    </row>
    <row r="176" spans="2:19" ht="30" x14ac:dyDescent="0.25">
      <c r="B176" s="60" t="s">
        <v>290</v>
      </c>
      <c r="C176" s="62">
        <v>44621</v>
      </c>
      <c r="D176" s="62">
        <v>44635</v>
      </c>
      <c r="E176" s="60" t="s">
        <v>36</v>
      </c>
      <c r="F176" s="60">
        <v>10780</v>
      </c>
      <c r="G176" s="60">
        <v>93</v>
      </c>
      <c r="H176" s="60">
        <v>84</v>
      </c>
      <c r="I176" s="60">
        <v>14</v>
      </c>
      <c r="J176" s="60">
        <v>0</v>
      </c>
      <c r="K176" s="60">
        <v>24</v>
      </c>
      <c r="L176" s="60">
        <v>27</v>
      </c>
      <c r="M176" s="60">
        <v>22</v>
      </c>
      <c r="N176" s="60">
        <v>31</v>
      </c>
      <c r="O176" s="60">
        <v>32</v>
      </c>
      <c r="P176" s="60">
        <v>69</v>
      </c>
      <c r="Q176" s="60">
        <v>0</v>
      </c>
      <c r="R176" s="60">
        <v>1</v>
      </c>
      <c r="S176" s="60">
        <v>0</v>
      </c>
    </row>
    <row r="177" spans="2:19" ht="30" x14ac:dyDescent="0.25">
      <c r="B177" s="60" t="s">
        <v>290</v>
      </c>
      <c r="C177" s="62">
        <v>44621</v>
      </c>
      <c r="D177" s="62">
        <v>44635</v>
      </c>
      <c r="E177" s="60" t="s">
        <v>250</v>
      </c>
      <c r="F177" s="60">
        <v>5328</v>
      </c>
      <c r="G177" s="60">
        <v>35</v>
      </c>
      <c r="H177" s="60">
        <v>26</v>
      </c>
      <c r="I177" s="60">
        <v>5</v>
      </c>
      <c r="J177" s="60">
        <v>2</v>
      </c>
      <c r="K177" s="60">
        <v>7</v>
      </c>
      <c r="L177" s="60">
        <v>8</v>
      </c>
      <c r="M177" s="60">
        <v>7</v>
      </c>
      <c r="N177" s="60">
        <v>10</v>
      </c>
      <c r="O177" s="60">
        <v>11</v>
      </c>
      <c r="P177" s="60">
        <v>16</v>
      </c>
      <c r="Q177" s="60">
        <v>0</v>
      </c>
      <c r="R177" s="60">
        <v>0</v>
      </c>
      <c r="S177" s="60">
        <v>0</v>
      </c>
    </row>
    <row r="178" spans="2:19" ht="30" x14ac:dyDescent="0.25">
      <c r="B178" s="60" t="s">
        <v>290</v>
      </c>
      <c r="C178" s="62">
        <v>44621</v>
      </c>
      <c r="D178" s="62">
        <v>44635</v>
      </c>
      <c r="E178" s="60" t="s">
        <v>38</v>
      </c>
      <c r="F178" s="60">
        <v>4823</v>
      </c>
      <c r="G178" s="60">
        <v>46</v>
      </c>
      <c r="H178" s="60">
        <v>46</v>
      </c>
      <c r="I178" s="60">
        <v>13</v>
      </c>
      <c r="J178" s="60">
        <v>0</v>
      </c>
      <c r="K178" s="60">
        <v>32</v>
      </c>
      <c r="L178" s="60">
        <v>33</v>
      </c>
      <c r="M178" s="60">
        <v>33</v>
      </c>
      <c r="N178" s="60">
        <v>26</v>
      </c>
      <c r="O178" s="60">
        <v>16</v>
      </c>
      <c r="P178" s="60">
        <v>43</v>
      </c>
      <c r="Q178" s="60">
        <v>0</v>
      </c>
      <c r="R178" s="60">
        <v>1</v>
      </c>
      <c r="S178" s="60">
        <v>0</v>
      </c>
    </row>
    <row r="179" spans="2:19" ht="30" x14ac:dyDescent="0.25">
      <c r="B179" s="60" t="s">
        <v>290</v>
      </c>
      <c r="C179" s="62">
        <v>44621</v>
      </c>
      <c r="D179" s="62">
        <v>44635</v>
      </c>
      <c r="E179" s="60" t="s">
        <v>39</v>
      </c>
      <c r="F179" s="60">
        <v>7889</v>
      </c>
      <c r="G179" s="60">
        <v>38</v>
      </c>
      <c r="H179" s="60">
        <v>37</v>
      </c>
      <c r="I179" s="60">
        <v>4</v>
      </c>
      <c r="J179" s="60">
        <v>6</v>
      </c>
      <c r="K179" s="60">
        <v>16</v>
      </c>
      <c r="L179" s="60">
        <v>19</v>
      </c>
      <c r="M179" s="60">
        <v>9</v>
      </c>
      <c r="N179" s="60">
        <v>19</v>
      </c>
      <c r="O179" s="60">
        <v>19</v>
      </c>
      <c r="P179" s="60">
        <v>31</v>
      </c>
      <c r="Q179" s="60">
        <v>0</v>
      </c>
      <c r="R179" s="60">
        <v>9</v>
      </c>
      <c r="S179" s="60">
        <v>0</v>
      </c>
    </row>
    <row r="180" spans="2:19" ht="30" x14ac:dyDescent="0.25">
      <c r="B180" s="60" t="s">
        <v>290</v>
      </c>
      <c r="C180" s="62">
        <v>44621</v>
      </c>
      <c r="D180" s="62">
        <v>44635</v>
      </c>
      <c r="E180" s="60" t="s">
        <v>40</v>
      </c>
      <c r="F180" s="60">
        <v>5097</v>
      </c>
      <c r="G180" s="60">
        <v>48</v>
      </c>
      <c r="H180" s="60">
        <v>42</v>
      </c>
      <c r="I180" s="60">
        <v>2</v>
      </c>
      <c r="J180" s="60">
        <v>0</v>
      </c>
      <c r="K180" s="60">
        <v>8</v>
      </c>
      <c r="L180" s="60">
        <v>17</v>
      </c>
      <c r="M180" s="60">
        <v>4</v>
      </c>
      <c r="N180" s="60">
        <v>9</v>
      </c>
      <c r="O180" s="60">
        <v>10</v>
      </c>
      <c r="P180" s="60">
        <v>34</v>
      </c>
      <c r="Q180" s="60">
        <v>0</v>
      </c>
      <c r="R180" s="60">
        <v>0</v>
      </c>
      <c r="S180" s="60">
        <v>0</v>
      </c>
    </row>
    <row r="181" spans="2:19" ht="30" x14ac:dyDescent="0.25">
      <c r="B181" s="60" t="s">
        <v>290</v>
      </c>
      <c r="C181" s="62">
        <v>44621</v>
      </c>
      <c r="D181" s="62">
        <v>44635</v>
      </c>
      <c r="E181" s="60" t="s">
        <v>41</v>
      </c>
      <c r="F181" s="60">
        <v>3114</v>
      </c>
      <c r="G181" s="60">
        <v>26</v>
      </c>
      <c r="H181" s="60">
        <v>23</v>
      </c>
      <c r="I181" s="60">
        <v>0</v>
      </c>
      <c r="J181" s="60">
        <v>0</v>
      </c>
      <c r="K181" s="60">
        <v>2</v>
      </c>
      <c r="L181" s="60">
        <v>6</v>
      </c>
      <c r="M181" s="60">
        <v>1</v>
      </c>
      <c r="N181" s="60">
        <v>5</v>
      </c>
      <c r="O181" s="60">
        <v>5</v>
      </c>
      <c r="P181" s="60">
        <v>19</v>
      </c>
      <c r="Q181" s="60">
        <v>0</v>
      </c>
      <c r="R181" s="60">
        <v>1</v>
      </c>
      <c r="S181" s="60">
        <v>0</v>
      </c>
    </row>
    <row r="182" spans="2:19" ht="30" x14ac:dyDescent="0.25">
      <c r="B182" s="60" t="s">
        <v>290</v>
      </c>
      <c r="C182" s="62">
        <v>44621</v>
      </c>
      <c r="D182" s="62">
        <v>44635</v>
      </c>
      <c r="E182" s="60" t="s">
        <v>42</v>
      </c>
      <c r="F182" s="60">
        <v>3410</v>
      </c>
      <c r="G182" s="60">
        <v>18</v>
      </c>
      <c r="H182" s="60">
        <v>18</v>
      </c>
      <c r="I182" s="60">
        <v>1</v>
      </c>
      <c r="J182" s="60">
        <v>1</v>
      </c>
      <c r="K182" s="60">
        <v>5</v>
      </c>
      <c r="L182" s="60">
        <v>5</v>
      </c>
      <c r="M182" s="60">
        <v>3</v>
      </c>
      <c r="N182" s="60">
        <v>5</v>
      </c>
      <c r="O182" s="60">
        <v>4</v>
      </c>
      <c r="P182" s="60">
        <v>16</v>
      </c>
      <c r="Q182" s="60">
        <v>0</v>
      </c>
      <c r="R182" s="60">
        <v>2</v>
      </c>
      <c r="S182" s="60">
        <v>0</v>
      </c>
    </row>
    <row r="183" spans="2:19" ht="30" x14ac:dyDescent="0.25">
      <c r="B183" s="60" t="s">
        <v>290</v>
      </c>
      <c r="C183" s="62">
        <v>44621</v>
      </c>
      <c r="D183" s="62">
        <v>44635</v>
      </c>
      <c r="E183" s="60" t="s">
        <v>44</v>
      </c>
      <c r="F183" s="60">
        <v>3516</v>
      </c>
      <c r="G183" s="60">
        <v>49</v>
      </c>
      <c r="H183" s="60">
        <v>41</v>
      </c>
      <c r="I183" s="60">
        <v>0</v>
      </c>
      <c r="J183" s="60">
        <v>1</v>
      </c>
      <c r="K183" s="60">
        <v>4</v>
      </c>
      <c r="L183" s="60">
        <v>7</v>
      </c>
      <c r="M183" s="60">
        <v>5</v>
      </c>
      <c r="N183" s="60">
        <v>5</v>
      </c>
      <c r="O183" s="60">
        <v>5</v>
      </c>
      <c r="P183" s="60">
        <v>22</v>
      </c>
      <c r="Q183" s="60">
        <v>0</v>
      </c>
      <c r="R183" s="60">
        <v>0</v>
      </c>
      <c r="S183" s="60">
        <v>0</v>
      </c>
    </row>
    <row r="184" spans="2:19" ht="30" x14ac:dyDescent="0.25">
      <c r="B184" s="60" t="s">
        <v>290</v>
      </c>
      <c r="C184" s="62">
        <v>44621</v>
      </c>
      <c r="D184" s="62">
        <v>44635</v>
      </c>
      <c r="E184" s="60" t="s">
        <v>23</v>
      </c>
      <c r="F184" s="60">
        <v>6613</v>
      </c>
      <c r="G184" s="60">
        <v>49</v>
      </c>
      <c r="H184" s="60">
        <v>49</v>
      </c>
      <c r="I184" s="60">
        <v>2</v>
      </c>
      <c r="J184" s="60">
        <v>0</v>
      </c>
      <c r="K184" s="60">
        <v>13</v>
      </c>
      <c r="L184" s="60">
        <v>28</v>
      </c>
      <c r="M184" s="60">
        <v>26</v>
      </c>
      <c r="N184" s="60">
        <v>9</v>
      </c>
      <c r="O184" s="60">
        <v>8</v>
      </c>
      <c r="P184" s="60">
        <v>43</v>
      </c>
      <c r="Q184" s="60">
        <v>0</v>
      </c>
      <c r="R184" s="60">
        <v>5</v>
      </c>
      <c r="S184" s="60">
        <v>0</v>
      </c>
    </row>
    <row r="185" spans="2:19" ht="30" x14ac:dyDescent="0.25">
      <c r="B185" s="60" t="s">
        <v>290</v>
      </c>
      <c r="C185" s="62">
        <v>44621</v>
      </c>
      <c r="D185" s="62">
        <v>44635</v>
      </c>
      <c r="E185" s="60" t="s">
        <v>35</v>
      </c>
      <c r="F185" s="60">
        <v>10681</v>
      </c>
      <c r="G185" s="60">
        <v>88</v>
      </c>
      <c r="H185" s="60">
        <v>85</v>
      </c>
      <c r="I185" s="60">
        <v>12</v>
      </c>
      <c r="J185" s="60">
        <v>4</v>
      </c>
      <c r="K185" s="60">
        <v>25</v>
      </c>
      <c r="L185" s="60">
        <v>28</v>
      </c>
      <c r="M185" s="60">
        <v>24</v>
      </c>
      <c r="N185" s="60">
        <v>32</v>
      </c>
      <c r="O185" s="60">
        <v>33</v>
      </c>
      <c r="P185" s="60">
        <v>74</v>
      </c>
      <c r="Q185" s="60">
        <v>0</v>
      </c>
      <c r="R185" s="60">
        <v>3</v>
      </c>
      <c r="S185" s="60">
        <v>0</v>
      </c>
    </row>
    <row r="186" spans="2:19" ht="30" x14ac:dyDescent="0.25">
      <c r="B186" s="60" t="s">
        <v>290</v>
      </c>
      <c r="C186" s="62">
        <v>44621</v>
      </c>
      <c r="D186" s="62">
        <v>44635</v>
      </c>
      <c r="E186" s="60" t="s">
        <v>148</v>
      </c>
      <c r="F186" s="60">
        <v>3842</v>
      </c>
      <c r="G186" s="60">
        <v>22</v>
      </c>
      <c r="H186" s="60">
        <v>21</v>
      </c>
      <c r="I186" s="60">
        <v>0</v>
      </c>
      <c r="J186" s="60">
        <v>1</v>
      </c>
      <c r="K186" s="60">
        <v>14</v>
      </c>
      <c r="L186" s="60">
        <v>8</v>
      </c>
      <c r="M186" s="60">
        <v>4</v>
      </c>
      <c r="N186" s="60">
        <v>5</v>
      </c>
      <c r="O186" s="60">
        <v>6</v>
      </c>
      <c r="P186" s="60">
        <v>21</v>
      </c>
      <c r="Q186" s="60">
        <v>0</v>
      </c>
      <c r="R186" s="60">
        <v>1</v>
      </c>
      <c r="S186" s="60">
        <v>0</v>
      </c>
    </row>
    <row r="187" spans="2:19" ht="30" x14ac:dyDescent="0.25">
      <c r="B187" s="60" t="s">
        <v>290</v>
      </c>
      <c r="C187" s="62">
        <v>44621</v>
      </c>
      <c r="D187" s="62">
        <v>44635</v>
      </c>
      <c r="E187" s="60" t="s">
        <v>144</v>
      </c>
      <c r="F187" s="60">
        <v>5404</v>
      </c>
      <c r="G187" s="60">
        <v>33</v>
      </c>
      <c r="H187" s="60">
        <v>33</v>
      </c>
      <c r="I187" s="60">
        <v>6</v>
      </c>
      <c r="J187" s="60">
        <v>1</v>
      </c>
      <c r="K187" s="60">
        <v>16</v>
      </c>
      <c r="L187" s="60">
        <v>16</v>
      </c>
      <c r="M187" s="60">
        <v>16</v>
      </c>
      <c r="N187" s="60">
        <v>13</v>
      </c>
      <c r="O187" s="60">
        <v>15</v>
      </c>
      <c r="P187" s="60">
        <v>27</v>
      </c>
      <c r="Q187" s="60">
        <v>0</v>
      </c>
      <c r="R187" s="60">
        <v>2</v>
      </c>
      <c r="S187" s="60">
        <v>0</v>
      </c>
    </row>
    <row r="188" spans="2:19" ht="30" x14ac:dyDescent="0.25">
      <c r="B188" s="60" t="s">
        <v>290</v>
      </c>
      <c r="C188" s="62">
        <v>44621</v>
      </c>
      <c r="D188" s="62">
        <v>44635</v>
      </c>
      <c r="E188" s="60" t="s">
        <v>48</v>
      </c>
      <c r="F188" s="60">
        <v>9116</v>
      </c>
      <c r="G188" s="60">
        <v>60</v>
      </c>
      <c r="H188" s="60">
        <v>59</v>
      </c>
      <c r="I188" s="60">
        <v>2</v>
      </c>
      <c r="J188" s="60">
        <v>0</v>
      </c>
      <c r="K188" s="60">
        <v>12</v>
      </c>
      <c r="L188" s="60">
        <v>13</v>
      </c>
      <c r="M188" s="60">
        <v>9</v>
      </c>
      <c r="N188" s="60">
        <v>9</v>
      </c>
      <c r="O188" s="60">
        <v>12</v>
      </c>
      <c r="P188" s="60">
        <v>49</v>
      </c>
      <c r="Q188" s="60">
        <v>0</v>
      </c>
      <c r="R188" s="60">
        <v>2</v>
      </c>
      <c r="S188" s="60">
        <v>0</v>
      </c>
    </row>
    <row r="189" spans="2:19" ht="30" x14ac:dyDescent="0.25">
      <c r="B189" s="60" t="s">
        <v>290</v>
      </c>
      <c r="C189" s="62">
        <v>44621</v>
      </c>
      <c r="D189" s="62">
        <v>44635</v>
      </c>
      <c r="E189" s="60" t="s">
        <v>132</v>
      </c>
      <c r="F189" s="60">
        <v>2199</v>
      </c>
      <c r="G189" s="60">
        <v>17</v>
      </c>
      <c r="H189" s="60">
        <v>17</v>
      </c>
      <c r="I189" s="60">
        <v>1</v>
      </c>
      <c r="J189" s="60">
        <v>0</v>
      </c>
      <c r="K189" s="60">
        <v>6</v>
      </c>
      <c r="L189" s="60">
        <v>10</v>
      </c>
      <c r="M189" s="60">
        <v>8</v>
      </c>
      <c r="N189" s="60">
        <v>5</v>
      </c>
      <c r="O189" s="60">
        <v>3</v>
      </c>
      <c r="P189" s="60">
        <v>15</v>
      </c>
      <c r="Q189" s="60">
        <v>0</v>
      </c>
      <c r="R189" s="60">
        <v>3</v>
      </c>
      <c r="S189" s="60">
        <v>0</v>
      </c>
    </row>
    <row r="190" spans="2:19" ht="30" x14ac:dyDescent="0.25">
      <c r="B190" s="60" t="s">
        <v>290</v>
      </c>
      <c r="C190" s="62">
        <v>44621</v>
      </c>
      <c r="D190" s="62">
        <v>44635</v>
      </c>
      <c r="E190" s="60" t="s">
        <v>52</v>
      </c>
      <c r="F190" s="60">
        <v>5720</v>
      </c>
      <c r="G190" s="60">
        <v>39</v>
      </c>
      <c r="H190" s="60">
        <v>35</v>
      </c>
      <c r="I190" s="60">
        <v>4</v>
      </c>
      <c r="J190" s="60">
        <v>2</v>
      </c>
      <c r="K190" s="60">
        <v>32</v>
      </c>
      <c r="L190" s="60">
        <v>30</v>
      </c>
      <c r="M190" s="60">
        <v>9</v>
      </c>
      <c r="N190" s="60">
        <v>16</v>
      </c>
      <c r="O190" s="60">
        <v>14</v>
      </c>
      <c r="P190" s="60">
        <v>33</v>
      </c>
      <c r="Q190" s="60">
        <v>0</v>
      </c>
      <c r="R190" s="60">
        <v>2</v>
      </c>
      <c r="S190" s="60">
        <v>0</v>
      </c>
    </row>
    <row r="191" spans="2:19" ht="30" x14ac:dyDescent="0.25">
      <c r="B191" s="60" t="s">
        <v>290</v>
      </c>
      <c r="C191" s="62">
        <v>44621</v>
      </c>
      <c r="D191" s="62">
        <v>44635</v>
      </c>
      <c r="E191" s="60" t="s">
        <v>53</v>
      </c>
      <c r="F191" s="60">
        <v>3425</v>
      </c>
      <c r="G191" s="60">
        <v>23</v>
      </c>
      <c r="H191" s="60">
        <v>22</v>
      </c>
      <c r="I191" s="60">
        <v>0</v>
      </c>
      <c r="J191" s="60">
        <v>0</v>
      </c>
      <c r="K191" s="60">
        <v>2</v>
      </c>
      <c r="L191" s="60">
        <v>8</v>
      </c>
      <c r="M191" s="60">
        <v>3</v>
      </c>
      <c r="N191" s="60">
        <v>7</v>
      </c>
      <c r="O191" s="60">
        <v>6</v>
      </c>
      <c r="P191" s="60">
        <v>16</v>
      </c>
      <c r="Q191" s="60">
        <v>0</v>
      </c>
      <c r="R191" s="60">
        <v>0</v>
      </c>
      <c r="S191" s="60">
        <v>0</v>
      </c>
    </row>
    <row r="192" spans="2:19" ht="30" x14ac:dyDescent="0.25">
      <c r="B192" s="60" t="s">
        <v>290</v>
      </c>
      <c r="C192" s="62">
        <v>44621</v>
      </c>
      <c r="D192" s="62">
        <v>44635</v>
      </c>
      <c r="E192" s="60" t="s">
        <v>55</v>
      </c>
      <c r="F192" s="60">
        <v>9904</v>
      </c>
      <c r="G192" s="60">
        <v>63</v>
      </c>
      <c r="H192" s="60">
        <v>58</v>
      </c>
      <c r="I192" s="60">
        <v>2</v>
      </c>
      <c r="J192" s="60">
        <v>7</v>
      </c>
      <c r="K192" s="60">
        <v>23</v>
      </c>
      <c r="L192" s="60">
        <v>31</v>
      </c>
      <c r="M192" s="60">
        <v>7</v>
      </c>
      <c r="N192" s="60">
        <v>22</v>
      </c>
      <c r="O192" s="60">
        <v>19</v>
      </c>
      <c r="P192" s="60">
        <v>55</v>
      </c>
      <c r="Q192" s="60">
        <v>0</v>
      </c>
      <c r="R192" s="60">
        <v>5</v>
      </c>
      <c r="S192" s="60">
        <v>0</v>
      </c>
    </row>
    <row r="193" spans="2:19" ht="30" x14ac:dyDescent="0.25">
      <c r="B193" s="60" t="s">
        <v>290</v>
      </c>
      <c r="C193" s="62">
        <v>44621</v>
      </c>
      <c r="D193" s="62">
        <v>44635</v>
      </c>
      <c r="E193" s="60" t="s">
        <v>57</v>
      </c>
      <c r="F193" s="60">
        <v>11359</v>
      </c>
      <c r="G193" s="60">
        <v>98</v>
      </c>
      <c r="H193" s="60">
        <v>87</v>
      </c>
      <c r="I193" s="60">
        <v>1</v>
      </c>
      <c r="J193" s="60">
        <v>2</v>
      </c>
      <c r="K193" s="60">
        <v>26</v>
      </c>
      <c r="L193" s="60">
        <v>15</v>
      </c>
      <c r="M193" s="60">
        <v>12</v>
      </c>
      <c r="N193" s="60">
        <v>18</v>
      </c>
      <c r="O193" s="60">
        <v>11</v>
      </c>
      <c r="P193" s="60">
        <v>61</v>
      </c>
      <c r="Q193" s="60">
        <v>0</v>
      </c>
      <c r="R193" s="60">
        <v>4</v>
      </c>
      <c r="S193" s="60">
        <v>0</v>
      </c>
    </row>
    <row r="194" spans="2:19" ht="30" x14ac:dyDescent="0.25">
      <c r="B194" s="60" t="s">
        <v>290</v>
      </c>
      <c r="C194" s="62">
        <v>44621</v>
      </c>
      <c r="D194" s="62">
        <v>44635</v>
      </c>
      <c r="E194" s="60" t="s">
        <v>58</v>
      </c>
      <c r="F194" s="60">
        <v>7076</v>
      </c>
      <c r="G194" s="60">
        <v>54</v>
      </c>
      <c r="H194" s="60">
        <v>50</v>
      </c>
      <c r="I194" s="60">
        <v>0</v>
      </c>
      <c r="J194" s="60">
        <v>0</v>
      </c>
      <c r="K194" s="60">
        <v>1</v>
      </c>
      <c r="L194" s="60">
        <v>13</v>
      </c>
      <c r="M194" s="60">
        <v>11</v>
      </c>
      <c r="N194" s="60">
        <v>12</v>
      </c>
      <c r="O194" s="60">
        <v>11</v>
      </c>
      <c r="P194" s="60">
        <v>34</v>
      </c>
      <c r="Q194" s="60">
        <v>0</v>
      </c>
      <c r="R194" s="60">
        <v>0</v>
      </c>
      <c r="S194" s="60">
        <v>0</v>
      </c>
    </row>
    <row r="195" spans="2:19" ht="30" x14ac:dyDescent="0.25">
      <c r="B195" s="60" t="s">
        <v>290</v>
      </c>
      <c r="C195" s="62">
        <v>44621</v>
      </c>
      <c r="D195" s="62">
        <v>44635</v>
      </c>
      <c r="E195" s="60" t="s">
        <v>116</v>
      </c>
      <c r="F195" s="60">
        <v>5156</v>
      </c>
      <c r="G195" s="60">
        <v>57</v>
      </c>
      <c r="H195" s="60">
        <v>55</v>
      </c>
      <c r="I195" s="60">
        <v>12</v>
      </c>
      <c r="J195" s="60">
        <v>6</v>
      </c>
      <c r="K195" s="60">
        <v>26</v>
      </c>
      <c r="L195" s="60">
        <v>25</v>
      </c>
      <c r="M195" s="60">
        <v>20</v>
      </c>
      <c r="N195" s="60">
        <v>25</v>
      </c>
      <c r="O195" s="60">
        <v>23</v>
      </c>
      <c r="P195" s="60">
        <v>41</v>
      </c>
      <c r="Q195" s="60">
        <v>0</v>
      </c>
      <c r="R195" s="60">
        <v>9</v>
      </c>
      <c r="S195" s="60">
        <v>0</v>
      </c>
    </row>
    <row r="196" spans="2:19" ht="30" x14ac:dyDescent="0.25">
      <c r="B196" s="60" t="s">
        <v>290</v>
      </c>
      <c r="C196" s="62">
        <v>44621</v>
      </c>
      <c r="D196" s="62">
        <v>44635</v>
      </c>
      <c r="E196" s="60" t="s">
        <v>59</v>
      </c>
      <c r="F196" s="60">
        <v>7145</v>
      </c>
      <c r="G196" s="60">
        <v>65</v>
      </c>
      <c r="H196" s="60">
        <v>63</v>
      </c>
      <c r="I196" s="60">
        <v>1</v>
      </c>
      <c r="J196" s="60">
        <v>2</v>
      </c>
      <c r="K196" s="60">
        <v>12</v>
      </c>
      <c r="L196" s="60">
        <v>21</v>
      </c>
      <c r="M196" s="60">
        <v>8</v>
      </c>
      <c r="N196" s="60">
        <v>22</v>
      </c>
      <c r="O196" s="60">
        <v>20</v>
      </c>
      <c r="P196" s="60">
        <v>50</v>
      </c>
      <c r="Q196" s="60">
        <v>0</v>
      </c>
      <c r="R196" s="60">
        <v>6</v>
      </c>
      <c r="S196" s="60">
        <v>0</v>
      </c>
    </row>
    <row r="197" spans="2:19" ht="30" x14ac:dyDescent="0.25">
      <c r="B197" s="60" t="s">
        <v>290</v>
      </c>
      <c r="C197" s="62">
        <v>44621</v>
      </c>
      <c r="D197" s="62">
        <v>44635</v>
      </c>
      <c r="E197" s="60" t="s">
        <v>60</v>
      </c>
      <c r="F197" s="60">
        <v>17188</v>
      </c>
      <c r="G197" s="60">
        <v>115</v>
      </c>
      <c r="H197" s="60">
        <v>99</v>
      </c>
      <c r="I197" s="60">
        <v>3</v>
      </c>
      <c r="J197" s="60">
        <v>1</v>
      </c>
      <c r="K197" s="60">
        <v>16</v>
      </c>
      <c r="L197" s="60">
        <v>34</v>
      </c>
      <c r="M197" s="60">
        <v>19</v>
      </c>
      <c r="N197" s="60">
        <v>36</v>
      </c>
      <c r="O197" s="60">
        <v>26</v>
      </c>
      <c r="P197" s="60">
        <v>80</v>
      </c>
      <c r="Q197" s="60">
        <v>0</v>
      </c>
      <c r="R197" s="60">
        <v>9</v>
      </c>
      <c r="S197" s="60">
        <v>0</v>
      </c>
    </row>
    <row r="198" spans="2:19" ht="30" x14ac:dyDescent="0.25">
      <c r="B198" s="60" t="s">
        <v>290</v>
      </c>
      <c r="C198" s="62">
        <v>44621</v>
      </c>
      <c r="D198" s="62">
        <v>44635</v>
      </c>
      <c r="E198" s="60" t="s">
        <v>62</v>
      </c>
      <c r="F198" s="60">
        <v>10284</v>
      </c>
      <c r="G198" s="60">
        <v>94</v>
      </c>
      <c r="H198" s="60">
        <v>86</v>
      </c>
      <c r="I198" s="60">
        <v>3</v>
      </c>
      <c r="J198" s="60">
        <v>1</v>
      </c>
      <c r="K198" s="60">
        <v>16</v>
      </c>
      <c r="L198" s="60">
        <v>17</v>
      </c>
      <c r="M198" s="60">
        <v>10</v>
      </c>
      <c r="N198" s="60">
        <v>20</v>
      </c>
      <c r="O198" s="60">
        <v>20</v>
      </c>
      <c r="P198" s="60">
        <v>60</v>
      </c>
      <c r="Q198" s="60">
        <v>0</v>
      </c>
      <c r="R198" s="60">
        <v>3</v>
      </c>
      <c r="S198" s="60">
        <v>0</v>
      </c>
    </row>
    <row r="199" spans="2:19" ht="30" x14ac:dyDescent="0.25">
      <c r="B199" s="60" t="s">
        <v>290</v>
      </c>
      <c r="C199" s="62">
        <v>44621</v>
      </c>
      <c r="D199" s="62">
        <v>44635</v>
      </c>
      <c r="E199" s="60" t="s">
        <v>177</v>
      </c>
      <c r="F199" s="60">
        <v>7972</v>
      </c>
      <c r="G199" s="60">
        <v>91</v>
      </c>
      <c r="H199" s="60">
        <v>91</v>
      </c>
      <c r="I199" s="60">
        <v>2</v>
      </c>
      <c r="J199" s="60">
        <v>0</v>
      </c>
      <c r="K199" s="60">
        <v>7</v>
      </c>
      <c r="L199" s="60">
        <v>28</v>
      </c>
      <c r="M199" s="60">
        <v>7</v>
      </c>
      <c r="N199" s="60">
        <v>15</v>
      </c>
      <c r="O199" s="60">
        <v>17</v>
      </c>
      <c r="P199" s="60">
        <v>65</v>
      </c>
      <c r="Q199" s="60">
        <v>0</v>
      </c>
      <c r="R199" s="60">
        <v>2</v>
      </c>
      <c r="S199" s="60">
        <v>0</v>
      </c>
    </row>
    <row r="200" spans="2:19" ht="30" x14ac:dyDescent="0.25">
      <c r="B200" s="60" t="s">
        <v>290</v>
      </c>
      <c r="C200" s="62">
        <v>44621</v>
      </c>
      <c r="D200" s="62">
        <v>44635</v>
      </c>
      <c r="E200" s="60" t="s">
        <v>64</v>
      </c>
      <c r="F200" s="60">
        <v>14069</v>
      </c>
      <c r="G200" s="60">
        <v>68</v>
      </c>
      <c r="H200" s="60">
        <v>56</v>
      </c>
      <c r="I200" s="60">
        <v>1</v>
      </c>
      <c r="J200" s="60">
        <v>0</v>
      </c>
      <c r="K200" s="60">
        <v>6</v>
      </c>
      <c r="L200" s="60">
        <v>14</v>
      </c>
      <c r="M200" s="60">
        <v>14</v>
      </c>
      <c r="N200" s="60">
        <v>10</v>
      </c>
      <c r="O200" s="60">
        <v>15</v>
      </c>
      <c r="P200" s="60">
        <v>40</v>
      </c>
      <c r="Q200" s="60">
        <v>0</v>
      </c>
      <c r="R200" s="60">
        <v>7</v>
      </c>
      <c r="S200" s="60">
        <v>0</v>
      </c>
    </row>
    <row r="201" spans="2:19" ht="30" x14ac:dyDescent="0.25">
      <c r="B201" s="60" t="s">
        <v>290</v>
      </c>
      <c r="C201" s="62">
        <v>44621</v>
      </c>
      <c r="D201" s="62">
        <v>44635</v>
      </c>
      <c r="E201" s="60" t="s">
        <v>65</v>
      </c>
      <c r="F201" s="60">
        <v>11332</v>
      </c>
      <c r="G201" s="60">
        <v>81</v>
      </c>
      <c r="H201" s="60">
        <v>75</v>
      </c>
      <c r="I201" s="60">
        <v>1</v>
      </c>
      <c r="J201" s="60">
        <v>3</v>
      </c>
      <c r="K201" s="60">
        <v>11</v>
      </c>
      <c r="L201" s="60">
        <v>17</v>
      </c>
      <c r="M201" s="60">
        <v>7</v>
      </c>
      <c r="N201" s="60">
        <v>14</v>
      </c>
      <c r="O201" s="60">
        <v>13</v>
      </c>
      <c r="P201" s="60">
        <v>54</v>
      </c>
      <c r="Q201" s="60">
        <v>0</v>
      </c>
      <c r="R201" s="60">
        <v>3</v>
      </c>
      <c r="S201" s="60">
        <v>0</v>
      </c>
    </row>
    <row r="202" spans="2:19" ht="30" x14ac:dyDescent="0.25">
      <c r="B202" s="60" t="s">
        <v>290</v>
      </c>
      <c r="C202" s="62">
        <v>44621</v>
      </c>
      <c r="D202" s="62">
        <v>44635</v>
      </c>
      <c r="E202" s="60" t="s">
        <v>66</v>
      </c>
      <c r="F202" s="60">
        <v>12344</v>
      </c>
      <c r="G202" s="60">
        <v>39</v>
      </c>
      <c r="H202" s="60">
        <v>38</v>
      </c>
      <c r="I202" s="60">
        <v>3</v>
      </c>
      <c r="J202" s="60">
        <v>1</v>
      </c>
      <c r="K202" s="60">
        <v>8</v>
      </c>
      <c r="L202" s="60">
        <v>9</v>
      </c>
      <c r="M202" s="60">
        <v>6</v>
      </c>
      <c r="N202" s="60">
        <v>8</v>
      </c>
      <c r="O202" s="60">
        <v>9</v>
      </c>
      <c r="P202" s="60">
        <v>28</v>
      </c>
      <c r="Q202" s="60">
        <v>0</v>
      </c>
      <c r="R202" s="60">
        <v>6</v>
      </c>
      <c r="S202" s="60">
        <v>0</v>
      </c>
    </row>
    <row r="203" spans="2:19" ht="30" x14ac:dyDescent="0.25">
      <c r="B203" s="60" t="s">
        <v>290</v>
      </c>
      <c r="C203" s="62">
        <v>44621</v>
      </c>
      <c r="D203" s="62">
        <v>44635</v>
      </c>
      <c r="E203" s="60" t="s">
        <v>67</v>
      </c>
      <c r="F203" s="60">
        <v>6313</v>
      </c>
      <c r="G203" s="60">
        <v>48</v>
      </c>
      <c r="H203" s="60">
        <v>45</v>
      </c>
      <c r="I203" s="60">
        <v>5</v>
      </c>
      <c r="J203" s="60">
        <v>0</v>
      </c>
      <c r="K203" s="60">
        <v>14</v>
      </c>
      <c r="L203" s="60">
        <v>19</v>
      </c>
      <c r="M203" s="60">
        <v>17</v>
      </c>
      <c r="N203" s="60">
        <v>16</v>
      </c>
      <c r="O203" s="60">
        <v>14</v>
      </c>
      <c r="P203" s="60">
        <v>36</v>
      </c>
      <c r="Q203" s="60">
        <v>0</v>
      </c>
      <c r="R203" s="60">
        <v>6</v>
      </c>
      <c r="S203" s="60">
        <v>0</v>
      </c>
    </row>
    <row r="204" spans="2:19" ht="30" x14ac:dyDescent="0.25">
      <c r="B204" s="60" t="s">
        <v>290</v>
      </c>
      <c r="C204" s="62">
        <v>44621</v>
      </c>
      <c r="D204" s="62">
        <v>44635</v>
      </c>
      <c r="E204" s="60" t="s">
        <v>68</v>
      </c>
      <c r="F204" s="60">
        <v>5818</v>
      </c>
      <c r="G204" s="60">
        <v>47</v>
      </c>
      <c r="H204" s="60">
        <v>30</v>
      </c>
      <c r="I204" s="60">
        <v>3</v>
      </c>
      <c r="J204" s="60">
        <v>0</v>
      </c>
      <c r="K204" s="60">
        <v>8</v>
      </c>
      <c r="L204" s="60">
        <v>9</v>
      </c>
      <c r="M204" s="60">
        <v>10</v>
      </c>
      <c r="N204" s="60">
        <v>7</v>
      </c>
      <c r="O204" s="60">
        <v>8</v>
      </c>
      <c r="P204" s="60">
        <v>23</v>
      </c>
      <c r="Q204" s="60">
        <v>0</v>
      </c>
      <c r="R204" s="60">
        <v>0</v>
      </c>
      <c r="S204" s="60">
        <v>0</v>
      </c>
    </row>
    <row r="205" spans="2:19" ht="30" x14ac:dyDescent="0.25">
      <c r="B205" s="60" t="s">
        <v>290</v>
      </c>
      <c r="C205" s="62">
        <v>44621</v>
      </c>
      <c r="D205" s="62">
        <v>44635</v>
      </c>
      <c r="E205" s="60" t="s">
        <v>69</v>
      </c>
      <c r="F205" s="60">
        <v>6553</v>
      </c>
      <c r="G205" s="60">
        <v>31</v>
      </c>
      <c r="H205" s="60">
        <v>23</v>
      </c>
      <c r="I205" s="60">
        <v>1</v>
      </c>
      <c r="J205" s="60">
        <v>3</v>
      </c>
      <c r="K205" s="60">
        <v>4</v>
      </c>
      <c r="L205" s="60">
        <v>5</v>
      </c>
      <c r="M205" s="60">
        <v>4</v>
      </c>
      <c r="N205" s="60">
        <v>9</v>
      </c>
      <c r="O205" s="60">
        <v>8</v>
      </c>
      <c r="P205" s="60">
        <v>20</v>
      </c>
      <c r="Q205" s="60">
        <v>0</v>
      </c>
      <c r="R205" s="60">
        <v>0</v>
      </c>
      <c r="S205" s="60">
        <v>0</v>
      </c>
    </row>
    <row r="206" spans="2:19" ht="30" x14ac:dyDescent="0.25">
      <c r="B206" s="60" t="s">
        <v>290</v>
      </c>
      <c r="C206" s="62">
        <v>44621</v>
      </c>
      <c r="D206" s="62">
        <v>44635</v>
      </c>
      <c r="E206" s="60" t="s">
        <v>0</v>
      </c>
      <c r="F206" s="60">
        <v>6261</v>
      </c>
      <c r="G206" s="60">
        <v>48</v>
      </c>
      <c r="H206" s="60">
        <v>45</v>
      </c>
      <c r="I206" s="60">
        <v>4</v>
      </c>
      <c r="J206" s="60">
        <v>0</v>
      </c>
      <c r="K206" s="60">
        <v>8</v>
      </c>
      <c r="L206" s="60">
        <v>14</v>
      </c>
      <c r="M206" s="60">
        <v>12</v>
      </c>
      <c r="N206" s="60">
        <v>10</v>
      </c>
      <c r="O206" s="60">
        <v>10</v>
      </c>
      <c r="P206" s="60">
        <v>27</v>
      </c>
      <c r="Q206" s="60">
        <v>0</v>
      </c>
      <c r="R206" s="60">
        <v>5</v>
      </c>
      <c r="S206" s="60">
        <v>0</v>
      </c>
    </row>
    <row r="207" spans="2:19" ht="30" x14ac:dyDescent="0.25">
      <c r="B207" s="60" t="s">
        <v>290</v>
      </c>
      <c r="C207" s="62">
        <v>44621</v>
      </c>
      <c r="D207" s="62">
        <v>44635</v>
      </c>
      <c r="E207" s="60" t="s">
        <v>71</v>
      </c>
      <c r="F207" s="60">
        <v>8566</v>
      </c>
      <c r="G207" s="60">
        <v>60</v>
      </c>
      <c r="H207" s="60">
        <v>48</v>
      </c>
      <c r="I207" s="60">
        <v>3</v>
      </c>
      <c r="J207" s="60">
        <v>1</v>
      </c>
      <c r="K207" s="60">
        <v>7</v>
      </c>
      <c r="L207" s="60">
        <v>9</v>
      </c>
      <c r="M207" s="60">
        <v>11</v>
      </c>
      <c r="N207" s="60">
        <v>14</v>
      </c>
      <c r="O207" s="60">
        <v>16</v>
      </c>
      <c r="P207" s="60">
        <v>34</v>
      </c>
      <c r="Q207" s="60">
        <v>0</v>
      </c>
      <c r="R207" s="60">
        <v>6</v>
      </c>
      <c r="S207" s="60">
        <v>0</v>
      </c>
    </row>
    <row r="208" spans="2:19" ht="30" x14ac:dyDescent="0.25">
      <c r="B208" s="60" t="s">
        <v>290</v>
      </c>
      <c r="C208" s="62">
        <v>44621</v>
      </c>
      <c r="D208" s="62">
        <v>44635</v>
      </c>
      <c r="E208" s="60" t="s">
        <v>61</v>
      </c>
      <c r="F208" s="60">
        <v>3901</v>
      </c>
      <c r="G208" s="60">
        <v>31</v>
      </c>
      <c r="H208" s="60">
        <v>30</v>
      </c>
      <c r="I208" s="60">
        <v>1</v>
      </c>
      <c r="J208" s="60">
        <v>1</v>
      </c>
      <c r="K208" s="60">
        <v>7</v>
      </c>
      <c r="L208" s="60">
        <v>6</v>
      </c>
      <c r="M208" s="60">
        <v>3</v>
      </c>
      <c r="N208" s="60">
        <v>5</v>
      </c>
      <c r="O208" s="60">
        <v>7</v>
      </c>
      <c r="P208" s="60">
        <v>22</v>
      </c>
      <c r="Q208" s="60">
        <v>0</v>
      </c>
      <c r="R208" s="60">
        <v>6</v>
      </c>
      <c r="S208" s="60">
        <v>0</v>
      </c>
    </row>
    <row r="209" spans="2:19" ht="30" x14ac:dyDescent="0.25">
      <c r="B209" s="60" t="s">
        <v>290</v>
      </c>
      <c r="C209" s="62">
        <v>44621</v>
      </c>
      <c r="D209" s="62">
        <v>44635</v>
      </c>
      <c r="E209" s="60" t="s">
        <v>47</v>
      </c>
      <c r="F209" s="60">
        <v>20613</v>
      </c>
      <c r="G209" s="60">
        <v>244</v>
      </c>
      <c r="H209" s="60">
        <v>235</v>
      </c>
      <c r="I209" s="60">
        <v>18</v>
      </c>
      <c r="J209" s="60">
        <v>2</v>
      </c>
      <c r="K209" s="60">
        <v>51</v>
      </c>
      <c r="L209" s="60">
        <v>58</v>
      </c>
      <c r="M209" s="60">
        <v>59</v>
      </c>
      <c r="N209" s="60">
        <v>45</v>
      </c>
      <c r="O209" s="60">
        <v>51</v>
      </c>
      <c r="P209" s="60">
        <v>160</v>
      </c>
      <c r="Q209" s="60">
        <v>0</v>
      </c>
      <c r="R209" s="60">
        <v>2</v>
      </c>
      <c r="S209" s="60">
        <v>0</v>
      </c>
    </row>
    <row r="210" spans="2:19" ht="30" x14ac:dyDescent="0.25">
      <c r="B210" s="60" t="s">
        <v>290</v>
      </c>
      <c r="C210" s="62">
        <v>44621</v>
      </c>
      <c r="D210" s="62">
        <v>44635</v>
      </c>
      <c r="E210" s="60" t="s">
        <v>50</v>
      </c>
      <c r="F210" s="60">
        <v>13786</v>
      </c>
      <c r="G210" s="60">
        <v>104</v>
      </c>
      <c r="H210" s="60">
        <v>86</v>
      </c>
      <c r="I210" s="60">
        <v>6</v>
      </c>
      <c r="J210" s="60">
        <v>0</v>
      </c>
      <c r="K210" s="60">
        <v>28</v>
      </c>
      <c r="L210" s="60">
        <v>24</v>
      </c>
      <c r="M210" s="60">
        <v>18</v>
      </c>
      <c r="N210" s="60">
        <v>26</v>
      </c>
      <c r="O210" s="60">
        <v>26</v>
      </c>
      <c r="P210" s="60">
        <v>70</v>
      </c>
      <c r="Q210" s="60">
        <v>0</v>
      </c>
      <c r="R210" s="60">
        <v>3</v>
      </c>
      <c r="S210" s="60">
        <v>0</v>
      </c>
    </row>
    <row r="211" spans="2:19" ht="30" x14ac:dyDescent="0.25">
      <c r="B211" s="60" t="s">
        <v>290</v>
      </c>
      <c r="C211" s="62">
        <v>44621</v>
      </c>
      <c r="D211" s="62">
        <v>44635</v>
      </c>
      <c r="E211" s="60" t="s">
        <v>49</v>
      </c>
      <c r="F211" s="60">
        <v>4715</v>
      </c>
      <c r="G211" s="60">
        <v>31</v>
      </c>
      <c r="H211" s="60">
        <v>30</v>
      </c>
      <c r="I211" s="60">
        <v>5</v>
      </c>
      <c r="J211" s="60">
        <v>0</v>
      </c>
      <c r="K211" s="60">
        <v>9</v>
      </c>
      <c r="L211" s="60">
        <v>12</v>
      </c>
      <c r="M211" s="60">
        <v>9</v>
      </c>
      <c r="N211" s="60">
        <v>12</v>
      </c>
      <c r="O211" s="60">
        <v>11</v>
      </c>
      <c r="P211" s="60">
        <v>22</v>
      </c>
      <c r="Q211" s="60">
        <v>0</v>
      </c>
      <c r="R211" s="60">
        <v>2</v>
      </c>
      <c r="S211" s="60">
        <v>0</v>
      </c>
    </row>
    <row r="212" spans="2:19" ht="30" x14ac:dyDescent="0.25">
      <c r="B212" s="60" t="s">
        <v>290</v>
      </c>
      <c r="C212" s="62">
        <v>44621</v>
      </c>
      <c r="D212" s="62">
        <v>44635</v>
      </c>
      <c r="E212" s="60" t="s">
        <v>76</v>
      </c>
      <c r="F212" s="60">
        <v>4956</v>
      </c>
      <c r="G212" s="60">
        <v>31</v>
      </c>
      <c r="H212" s="60">
        <v>30</v>
      </c>
      <c r="I212" s="60">
        <v>6</v>
      </c>
      <c r="J212" s="60">
        <v>0</v>
      </c>
      <c r="K212" s="60">
        <v>10</v>
      </c>
      <c r="L212" s="60">
        <v>11</v>
      </c>
      <c r="M212" s="60">
        <v>10</v>
      </c>
      <c r="N212" s="60">
        <v>13</v>
      </c>
      <c r="O212" s="60">
        <v>11</v>
      </c>
      <c r="P212" s="60">
        <v>29</v>
      </c>
      <c r="Q212" s="60">
        <v>0</v>
      </c>
      <c r="R212" s="60">
        <v>9</v>
      </c>
      <c r="S212" s="60">
        <v>0</v>
      </c>
    </row>
    <row r="213" spans="2:19" ht="30" x14ac:dyDescent="0.25">
      <c r="B213" s="60" t="s">
        <v>290</v>
      </c>
      <c r="C213" s="62">
        <v>44621</v>
      </c>
      <c r="D213" s="62">
        <v>44635</v>
      </c>
      <c r="E213" s="60" t="s">
        <v>77</v>
      </c>
      <c r="F213" s="60">
        <v>6926</v>
      </c>
      <c r="G213" s="60">
        <v>70</v>
      </c>
      <c r="H213" s="60">
        <v>69</v>
      </c>
      <c r="I213" s="60">
        <v>9</v>
      </c>
      <c r="J213" s="60">
        <v>7</v>
      </c>
      <c r="K213" s="60">
        <v>20</v>
      </c>
      <c r="L213" s="60">
        <v>23</v>
      </c>
      <c r="M213" s="60">
        <v>16</v>
      </c>
      <c r="N213" s="60">
        <v>22</v>
      </c>
      <c r="O213" s="60">
        <v>24</v>
      </c>
      <c r="P213" s="60">
        <v>57</v>
      </c>
      <c r="Q213" s="60">
        <v>0</v>
      </c>
      <c r="R213" s="60">
        <v>2</v>
      </c>
      <c r="S213" s="60">
        <v>0</v>
      </c>
    </row>
    <row r="214" spans="2:19" ht="30" x14ac:dyDescent="0.25">
      <c r="B214" s="60" t="s">
        <v>290</v>
      </c>
      <c r="C214" s="62">
        <v>44621</v>
      </c>
      <c r="D214" s="62">
        <v>44635</v>
      </c>
      <c r="E214" s="60" t="s">
        <v>78</v>
      </c>
      <c r="F214" s="60">
        <v>6731</v>
      </c>
      <c r="G214" s="60">
        <v>40</v>
      </c>
      <c r="H214" s="60">
        <v>35</v>
      </c>
      <c r="I214" s="60">
        <v>3</v>
      </c>
      <c r="J214" s="60">
        <v>4</v>
      </c>
      <c r="K214" s="60">
        <v>11</v>
      </c>
      <c r="L214" s="60">
        <v>14</v>
      </c>
      <c r="M214" s="60">
        <v>10</v>
      </c>
      <c r="N214" s="60">
        <v>13</v>
      </c>
      <c r="O214" s="60">
        <v>15</v>
      </c>
      <c r="P214" s="60">
        <v>26</v>
      </c>
      <c r="Q214" s="60">
        <v>0</v>
      </c>
      <c r="R214" s="60">
        <v>4</v>
      </c>
      <c r="S214" s="60">
        <v>0</v>
      </c>
    </row>
    <row r="215" spans="2:19" ht="30" x14ac:dyDescent="0.25">
      <c r="B215" s="60" t="s">
        <v>290</v>
      </c>
      <c r="C215" s="62">
        <v>44621</v>
      </c>
      <c r="D215" s="62">
        <v>44635</v>
      </c>
      <c r="E215" s="60" t="s">
        <v>80</v>
      </c>
      <c r="F215" s="60">
        <v>6893</v>
      </c>
      <c r="G215" s="60">
        <v>46</v>
      </c>
      <c r="H215" s="60">
        <v>46</v>
      </c>
      <c r="I215" s="60">
        <v>4</v>
      </c>
      <c r="J215" s="60">
        <v>0</v>
      </c>
      <c r="K215" s="60">
        <v>10</v>
      </c>
      <c r="L215" s="60">
        <v>13</v>
      </c>
      <c r="M215" s="60">
        <v>10</v>
      </c>
      <c r="N215" s="60">
        <v>17</v>
      </c>
      <c r="O215" s="60">
        <v>18</v>
      </c>
      <c r="P215" s="60">
        <v>30</v>
      </c>
      <c r="Q215" s="60">
        <v>0</v>
      </c>
      <c r="R215" s="60">
        <v>9</v>
      </c>
      <c r="S215" s="60">
        <v>0</v>
      </c>
    </row>
    <row r="216" spans="2:19" ht="30" x14ac:dyDescent="0.25">
      <c r="B216" s="60" t="s">
        <v>290</v>
      </c>
      <c r="C216" s="62">
        <v>44621</v>
      </c>
      <c r="D216" s="62">
        <v>44635</v>
      </c>
      <c r="E216" s="60" t="s">
        <v>82</v>
      </c>
      <c r="F216" s="60">
        <v>7558</v>
      </c>
      <c r="G216" s="60">
        <v>90</v>
      </c>
      <c r="H216" s="60">
        <v>86</v>
      </c>
      <c r="I216" s="60">
        <v>11</v>
      </c>
      <c r="J216" s="60">
        <v>1</v>
      </c>
      <c r="K216" s="60">
        <v>31</v>
      </c>
      <c r="L216" s="60">
        <v>33</v>
      </c>
      <c r="M216" s="60">
        <v>26</v>
      </c>
      <c r="N216" s="60">
        <v>25</v>
      </c>
      <c r="O216" s="60">
        <v>21</v>
      </c>
      <c r="P216" s="60">
        <v>72</v>
      </c>
      <c r="Q216" s="60">
        <v>0</v>
      </c>
      <c r="R216" s="60">
        <v>7</v>
      </c>
      <c r="S216" s="60">
        <v>0</v>
      </c>
    </row>
    <row r="217" spans="2:19" ht="30" x14ac:dyDescent="0.25">
      <c r="B217" s="60" t="s">
        <v>290</v>
      </c>
      <c r="C217" s="62">
        <v>44621</v>
      </c>
      <c r="D217" s="62">
        <v>44635</v>
      </c>
      <c r="E217" s="60" t="s">
        <v>83</v>
      </c>
      <c r="F217" s="60">
        <v>3879</v>
      </c>
      <c r="G217" s="60">
        <v>25</v>
      </c>
      <c r="H217" s="60">
        <v>21</v>
      </c>
      <c r="I217" s="60">
        <v>1</v>
      </c>
      <c r="J217" s="60">
        <v>2</v>
      </c>
      <c r="K217" s="60">
        <v>5</v>
      </c>
      <c r="L217" s="60">
        <v>14</v>
      </c>
      <c r="M217" s="60">
        <v>7</v>
      </c>
      <c r="N217" s="60">
        <v>6</v>
      </c>
      <c r="O217" s="60">
        <v>5</v>
      </c>
      <c r="P217" s="60">
        <v>17</v>
      </c>
      <c r="Q217" s="60">
        <v>0</v>
      </c>
      <c r="R217" s="60">
        <v>2</v>
      </c>
      <c r="S217" s="60">
        <v>0</v>
      </c>
    </row>
    <row r="218" spans="2:19" ht="30" x14ac:dyDescent="0.25">
      <c r="B218" s="60" t="s">
        <v>290</v>
      </c>
      <c r="C218" s="62">
        <v>44621</v>
      </c>
      <c r="D218" s="62">
        <v>44635</v>
      </c>
      <c r="E218" s="60" t="s">
        <v>84</v>
      </c>
      <c r="F218" s="60">
        <v>4421</v>
      </c>
      <c r="G218" s="60">
        <v>37</v>
      </c>
      <c r="H218" s="60">
        <v>33</v>
      </c>
      <c r="I218" s="60">
        <v>4</v>
      </c>
      <c r="J218" s="60">
        <v>3</v>
      </c>
      <c r="K218" s="60">
        <v>11</v>
      </c>
      <c r="L218" s="60">
        <v>13</v>
      </c>
      <c r="M218" s="60">
        <v>10</v>
      </c>
      <c r="N218" s="60">
        <v>17</v>
      </c>
      <c r="O218" s="60">
        <v>16</v>
      </c>
      <c r="P218" s="60">
        <v>25</v>
      </c>
      <c r="Q218" s="60">
        <v>0</v>
      </c>
      <c r="R218" s="60">
        <v>8</v>
      </c>
      <c r="S218" s="60">
        <v>0</v>
      </c>
    </row>
    <row r="219" spans="2:19" ht="30" x14ac:dyDescent="0.25">
      <c r="B219" s="60" t="s">
        <v>290</v>
      </c>
      <c r="C219" s="62">
        <v>44621</v>
      </c>
      <c r="D219" s="62">
        <v>44635</v>
      </c>
      <c r="E219" s="60" t="s">
        <v>85</v>
      </c>
      <c r="F219" s="60">
        <v>3282</v>
      </c>
      <c r="G219" s="60">
        <v>23</v>
      </c>
      <c r="H219" s="60">
        <v>18</v>
      </c>
      <c r="I219" s="60">
        <v>0</v>
      </c>
      <c r="J219" s="60">
        <v>0</v>
      </c>
      <c r="K219" s="60">
        <v>3</v>
      </c>
      <c r="L219" s="60">
        <v>7</v>
      </c>
      <c r="M219" s="60">
        <v>7</v>
      </c>
      <c r="N219" s="60">
        <v>5</v>
      </c>
      <c r="O219" s="60">
        <v>5</v>
      </c>
      <c r="P219" s="60">
        <v>13</v>
      </c>
      <c r="Q219" s="60">
        <v>0</v>
      </c>
      <c r="R219" s="60">
        <v>0</v>
      </c>
      <c r="S219" s="60">
        <v>0</v>
      </c>
    </row>
    <row r="220" spans="2:19" ht="30" x14ac:dyDescent="0.25">
      <c r="B220" s="60" t="s">
        <v>290</v>
      </c>
      <c r="C220" s="62">
        <v>44621</v>
      </c>
      <c r="D220" s="62">
        <v>44635</v>
      </c>
      <c r="E220" s="60" t="s">
        <v>88</v>
      </c>
      <c r="F220" s="60">
        <v>4539</v>
      </c>
      <c r="G220" s="60">
        <v>36</v>
      </c>
      <c r="H220" s="60">
        <v>33</v>
      </c>
      <c r="I220" s="60">
        <v>6</v>
      </c>
      <c r="J220" s="60">
        <v>0</v>
      </c>
      <c r="K220" s="60">
        <v>9</v>
      </c>
      <c r="L220" s="60">
        <v>13</v>
      </c>
      <c r="M220" s="60">
        <v>12</v>
      </c>
      <c r="N220" s="60">
        <v>12</v>
      </c>
      <c r="O220" s="60">
        <v>13</v>
      </c>
      <c r="P220" s="60">
        <v>23</v>
      </c>
      <c r="Q220" s="60">
        <v>0</v>
      </c>
      <c r="R220" s="60">
        <v>8</v>
      </c>
      <c r="S220" s="60">
        <v>0</v>
      </c>
    </row>
    <row r="221" spans="2:19" ht="30" x14ac:dyDescent="0.25">
      <c r="B221" s="60" t="s">
        <v>290</v>
      </c>
      <c r="C221" s="62">
        <v>44621</v>
      </c>
      <c r="D221" s="62">
        <v>44635</v>
      </c>
      <c r="E221" s="60" t="s">
        <v>90</v>
      </c>
      <c r="F221" s="60">
        <v>5332</v>
      </c>
      <c r="G221" s="60">
        <v>34</v>
      </c>
      <c r="H221" s="60">
        <v>25</v>
      </c>
      <c r="I221" s="60">
        <v>0</v>
      </c>
      <c r="J221" s="60">
        <v>2</v>
      </c>
      <c r="K221" s="60">
        <v>2</v>
      </c>
      <c r="L221" s="60">
        <v>1</v>
      </c>
      <c r="M221" s="60">
        <v>0</v>
      </c>
      <c r="N221" s="60">
        <v>2</v>
      </c>
      <c r="O221" s="60">
        <v>2</v>
      </c>
      <c r="P221" s="60">
        <v>15</v>
      </c>
      <c r="Q221" s="60">
        <v>0</v>
      </c>
      <c r="R221" s="60">
        <v>0</v>
      </c>
      <c r="S221" s="60">
        <v>0</v>
      </c>
    </row>
    <row r="222" spans="2:19" ht="30" x14ac:dyDescent="0.25">
      <c r="B222" s="60" t="s">
        <v>290</v>
      </c>
      <c r="C222" s="62">
        <v>44621</v>
      </c>
      <c r="D222" s="62">
        <v>44635</v>
      </c>
      <c r="E222" s="60" t="s">
        <v>91</v>
      </c>
      <c r="F222" s="60">
        <v>9231</v>
      </c>
      <c r="G222" s="60">
        <v>52</v>
      </c>
      <c r="H222" s="60">
        <v>41</v>
      </c>
      <c r="I222" s="60">
        <v>0</v>
      </c>
      <c r="J222" s="60">
        <v>3</v>
      </c>
      <c r="K222" s="60">
        <v>5</v>
      </c>
      <c r="L222" s="60">
        <v>13</v>
      </c>
      <c r="M222" s="60">
        <v>6</v>
      </c>
      <c r="N222" s="60">
        <v>8</v>
      </c>
      <c r="O222" s="60">
        <v>9</v>
      </c>
      <c r="P222" s="60">
        <v>35</v>
      </c>
      <c r="Q222" s="60">
        <v>0</v>
      </c>
      <c r="R222" s="60">
        <v>3</v>
      </c>
      <c r="S222" s="60">
        <v>0</v>
      </c>
    </row>
    <row r="223" spans="2:19" ht="30" x14ac:dyDescent="0.25">
      <c r="B223" s="60" t="s">
        <v>290</v>
      </c>
      <c r="C223" s="62">
        <v>44621</v>
      </c>
      <c r="D223" s="62">
        <v>44635</v>
      </c>
      <c r="E223" s="60" t="s">
        <v>93</v>
      </c>
      <c r="F223" s="60">
        <v>9720</v>
      </c>
      <c r="G223" s="60">
        <v>123</v>
      </c>
      <c r="H223" s="60">
        <v>123</v>
      </c>
      <c r="I223" s="60">
        <v>3</v>
      </c>
      <c r="J223" s="60">
        <v>4</v>
      </c>
      <c r="K223" s="60">
        <v>22</v>
      </c>
      <c r="L223" s="60">
        <v>25</v>
      </c>
      <c r="M223" s="60">
        <v>17</v>
      </c>
      <c r="N223" s="60">
        <v>23</v>
      </c>
      <c r="O223" s="60">
        <v>27</v>
      </c>
      <c r="P223" s="60">
        <v>76</v>
      </c>
      <c r="Q223" s="60">
        <v>0</v>
      </c>
      <c r="R223" s="60">
        <v>17</v>
      </c>
      <c r="S223" s="60">
        <v>0</v>
      </c>
    </row>
    <row r="224" spans="2:19" ht="30" x14ac:dyDescent="0.25">
      <c r="B224" s="60" t="s">
        <v>290</v>
      </c>
      <c r="C224" s="62">
        <v>44621</v>
      </c>
      <c r="D224" s="62">
        <v>44635</v>
      </c>
      <c r="E224" s="60" t="s">
        <v>73</v>
      </c>
      <c r="F224" s="60">
        <v>3543</v>
      </c>
      <c r="G224" s="60">
        <v>25</v>
      </c>
      <c r="H224" s="60">
        <v>24</v>
      </c>
      <c r="I224" s="60">
        <v>0</v>
      </c>
      <c r="J224" s="60">
        <v>1</v>
      </c>
      <c r="K224" s="60">
        <v>3</v>
      </c>
      <c r="L224" s="60">
        <v>5</v>
      </c>
      <c r="M224" s="60">
        <v>0</v>
      </c>
      <c r="N224" s="60">
        <v>2</v>
      </c>
      <c r="O224" s="60">
        <v>2</v>
      </c>
      <c r="P224" s="60">
        <v>20</v>
      </c>
      <c r="Q224" s="60">
        <v>0</v>
      </c>
      <c r="R224" s="60">
        <v>0</v>
      </c>
      <c r="S224" s="60">
        <v>0</v>
      </c>
    </row>
    <row r="225" spans="2:19" ht="30" x14ac:dyDescent="0.25">
      <c r="B225" s="60" t="s">
        <v>290</v>
      </c>
      <c r="C225" s="62">
        <v>44621</v>
      </c>
      <c r="D225" s="62">
        <v>44635</v>
      </c>
      <c r="E225" s="60" t="s">
        <v>94</v>
      </c>
      <c r="F225" s="60">
        <v>19462</v>
      </c>
      <c r="G225" s="60">
        <v>137</v>
      </c>
      <c r="H225" s="60">
        <v>134</v>
      </c>
      <c r="I225" s="60">
        <v>6</v>
      </c>
      <c r="J225" s="60">
        <v>2</v>
      </c>
      <c r="K225" s="60">
        <v>23</v>
      </c>
      <c r="L225" s="60">
        <v>35</v>
      </c>
      <c r="M225" s="60">
        <v>25</v>
      </c>
      <c r="N225" s="60">
        <v>28</v>
      </c>
      <c r="O225" s="60">
        <v>32</v>
      </c>
      <c r="P225" s="60">
        <v>108</v>
      </c>
      <c r="Q225" s="60">
        <v>0</v>
      </c>
      <c r="R225" s="60">
        <v>18</v>
      </c>
      <c r="S225" s="60">
        <v>0</v>
      </c>
    </row>
    <row r="226" spans="2:19" ht="30" x14ac:dyDescent="0.25">
      <c r="B226" s="60" t="s">
        <v>290</v>
      </c>
      <c r="C226" s="62">
        <v>44621</v>
      </c>
      <c r="D226" s="62">
        <v>44635</v>
      </c>
      <c r="E226" s="60" t="s">
        <v>72</v>
      </c>
      <c r="F226" s="60">
        <v>2968</v>
      </c>
      <c r="G226" s="60">
        <v>30</v>
      </c>
      <c r="H226" s="60">
        <v>29</v>
      </c>
      <c r="I226" s="60">
        <v>5</v>
      </c>
      <c r="J226" s="60">
        <v>1</v>
      </c>
      <c r="K226" s="60">
        <v>11</v>
      </c>
      <c r="L226" s="60">
        <v>8</v>
      </c>
      <c r="M226" s="60">
        <v>10</v>
      </c>
      <c r="N226" s="60">
        <v>10</v>
      </c>
      <c r="O226" s="60">
        <v>10</v>
      </c>
      <c r="P226" s="60">
        <v>19</v>
      </c>
      <c r="Q226" s="60">
        <v>0</v>
      </c>
      <c r="R226" s="60">
        <v>1</v>
      </c>
      <c r="S226" s="60">
        <v>0</v>
      </c>
    </row>
    <row r="227" spans="2:19" ht="30" x14ac:dyDescent="0.25">
      <c r="B227" s="60" t="s">
        <v>290</v>
      </c>
      <c r="C227" s="62">
        <v>44621</v>
      </c>
      <c r="D227" s="62">
        <v>44635</v>
      </c>
      <c r="E227" s="60" t="s">
        <v>70</v>
      </c>
      <c r="F227" s="60">
        <v>3868</v>
      </c>
      <c r="G227" s="60">
        <v>32</v>
      </c>
      <c r="H227" s="60">
        <v>25</v>
      </c>
      <c r="I227" s="60">
        <v>2</v>
      </c>
      <c r="J227" s="60">
        <v>0</v>
      </c>
      <c r="K227" s="60">
        <v>5</v>
      </c>
      <c r="L227" s="60">
        <v>6</v>
      </c>
      <c r="M227" s="60">
        <v>6</v>
      </c>
      <c r="N227" s="60">
        <v>5</v>
      </c>
      <c r="O227" s="60">
        <v>7</v>
      </c>
      <c r="P227" s="60">
        <v>16</v>
      </c>
      <c r="Q227" s="60">
        <v>0</v>
      </c>
      <c r="R227" s="60">
        <v>3</v>
      </c>
      <c r="S227" s="60">
        <v>0</v>
      </c>
    </row>
    <row r="228" spans="2:19" ht="30" x14ac:dyDescent="0.25">
      <c r="B228" s="60" t="s">
        <v>290</v>
      </c>
      <c r="C228" s="62">
        <v>44621</v>
      </c>
      <c r="D228" s="62">
        <v>44635</v>
      </c>
      <c r="E228" s="60" t="s">
        <v>86</v>
      </c>
      <c r="F228" s="60">
        <v>5932</v>
      </c>
      <c r="G228" s="60">
        <v>50</v>
      </c>
      <c r="H228" s="60">
        <v>41</v>
      </c>
      <c r="I228" s="60">
        <v>4</v>
      </c>
      <c r="J228" s="60">
        <v>0</v>
      </c>
      <c r="K228" s="60">
        <v>8</v>
      </c>
      <c r="L228" s="60">
        <v>10</v>
      </c>
      <c r="M228" s="60">
        <v>9</v>
      </c>
      <c r="N228" s="60">
        <v>7</v>
      </c>
      <c r="O228" s="60">
        <v>9</v>
      </c>
      <c r="P228" s="60">
        <v>33</v>
      </c>
      <c r="Q228" s="60">
        <v>0</v>
      </c>
      <c r="R228" s="60">
        <v>3</v>
      </c>
      <c r="S228" s="60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AcademicYear xmlns="http://schemas.microsoft.com/sharepoint/v3" xsi:nil="true"/>
    <QMULDepartmentTaxHTField0 xmlns="http://schemas.microsoft.com/sharepoint/v3">
      <Terms xmlns="http://schemas.microsoft.com/office/infopath/2007/PartnerControls"/>
    </QMULDepartmentTaxHTField0>
    <QMULSchoolTaxHTField0 xmlns="http://schemas.microsoft.com/sharepoint/v3">
      <Terms xmlns="http://schemas.microsoft.com/office/infopath/2007/PartnerControls"/>
    </QMULSchoolTaxHTField0>
    <QMULDocumentStatusTaxHTField0 xmlns="http://schemas.microsoft.com/sharepoint/v3">
      <Terms xmlns="http://schemas.microsoft.com/office/infopath/2007/PartnerControls"/>
    </QMULDocumentStatus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46C4918-A38D-4AEC-B6E9-695AD1DAFA6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4C292A0-E7E3-451B-B2DC-E05D2E09B437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725A0AF7-5452-4B21-AAD6-E14CD7B11FE1}"/>
</file>

<file path=customXml/itemProps4.xml><?xml version="1.0" encoding="utf-8"?>
<ds:datastoreItem xmlns:ds="http://schemas.openxmlformats.org/officeDocument/2006/customXml" ds:itemID="{0E698852-5424-4CD5-A023-961D3CA736B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Information</vt:lpstr>
      <vt:lpstr>Physical Health Checks</vt:lpstr>
      <vt:lpstr>Metric Panel</vt:lpstr>
      <vt:lpstr>Practice Panel</vt:lpstr>
      <vt:lpstr>Data</vt:lpstr>
      <vt:lpstr>Sheet1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2023-01-05T11:34:06Z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Location">
    <vt:lpwstr/>
  </property>
  <property fmtid="{D5CDD505-2E9C-101B-9397-08002B2CF9AE}" pid="7" name="QMULDocumentType">
    <vt:lpwstr/>
  </property>
  <property fmtid="{D5CDD505-2E9C-101B-9397-08002B2CF9AE}" pid="8" name="QMULDepartment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</Properties>
</file>