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filterPrivacy="1" hidePivotFieldList="1"/>
  <xr:revisionPtr revIDLastSave="244" documentId="11_EA4CFF6B510910FE81F75A1B9C720AF5F5F84133" xr6:coauthVersionLast="47" xr6:coauthVersionMax="47" xr10:uidLastSave="{27383ED5-FCB6-4F54-BBB0-D81DDA78F983}"/>
  <bookViews>
    <workbookView xWindow="-120" yWindow="-120" windowWidth="29040" windowHeight="15840" xr2:uid="{00000000-000D-0000-FFFF-FFFF00000000}"/>
  </bookViews>
  <sheets>
    <sheet name="Report" sheetId="3" r:id="rId1"/>
    <sheet name="UP_Homeless_Practice_Data" sheetId="6" state="hidden" r:id="rId2"/>
    <sheet name="Homeless Practices" sheetId="4" r:id="rId3"/>
    <sheet name="Data" sheetId="2" state="hidden" r:id="rId4"/>
  </sheets>
  <definedNames>
    <definedName name="ExternalData_1" localSheetId="3" hidden="1">Data!$A$1:$AC$8</definedName>
    <definedName name="ExternalData_1" localSheetId="1" hidden="1">UP_Homeless_Practice_Data!$A$1:$F$4</definedName>
  </definedNames>
  <calcPr calcId="191029"/>
  <pivotCaches>
    <pivotCache cacheId="10" r:id="rId5"/>
    <pivotCache cacheId="13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_Homeless_Practice_Data" description="Connection to the 'UP_Homeless_Practice_Data' query in the workbook." type="5" refreshedVersion="8" background="1" saveData="1">
    <dbPr connection="Provider=Microsoft.Mashup.OleDb.1;Data Source=$Workbook$;Location=UP_Homeless_Practice_Data;Extended Properties=&quot;&quot;" command="SELECT * FROM [UP_Homeless_Practice_Data]"/>
  </connection>
  <connection id="2" xr16:uid="{00000000-0015-0000-FFFF-FFFF01000000}" keepAlive="1" name="Query - UPdata" description="Connection to the 'UPdata' query in the workbook." type="5" refreshedVersion="8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<sst xmlns="http://schemas.openxmlformats.org/spreadsheetml/2006/main" count="151" uniqueCount="111">
  <si>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</si>
  <si>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</si>
  <si>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</si>
  <si>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</si>
  <si>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</si>
  <si>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</si>
  <si>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</si>
  <si>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</si>
  <si>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</si>
  <si>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</si>
  <si>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</si>
  <si>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</si>
  <si>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</si>
  <si>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</si>
  <si>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</si>
  <si>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</si>
  <si>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</si>
  <si>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</si>
  <si>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</si>
  <si>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</si>
  <si>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</si>
  <si>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</si>
  <si>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</si>
  <si>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</si>
  <si>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</si>
  <si>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</si>
  <si>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</si>
  <si>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</si>
  <si>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</si>
  <si>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</si>
  <si>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</si>
  <si>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</si>
  <si>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</si>
  <si>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</si>
  <si>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</si>
  <si>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</si>
  <si>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</si>
  <si>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</si>
  <si>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</si>
  <si>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</si>
  <si>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</si>
  <si>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</si>
  <si>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</si>
  <si>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</si>
  <si>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Tower Hamlets</t>
  </si>
  <si>
    <t>Waltham Forest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</si>
  <si>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</si>
  <si>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</si>
  <si>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</si>
  <si>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</si>
  <si>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</si>
  <si>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</si>
  <si>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</si>
  <si>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</si>
  <si>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</si>
  <si>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</si>
  <si>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</si>
  <si>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</si>
  <si>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</si>
  <si>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</si>
  <si>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</si>
  <si>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</si>
  <si>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</si>
  <si>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</si>
  <si>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</si>
  <si>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</si>
  <si>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</si>
  <si>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</si>
  <si>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</si>
  <si>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</si>
  <si>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</si>
  <si>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</si>
  <si>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</si>
  <si>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</si>
  <si>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</si>
  <si>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</si>
  <si>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</si>
  <si>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</si>
  <si>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</si>
  <si>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</si>
  <si>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</si>
  <si>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</si>
  <si>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</si>
  <si>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Autism Booster</t>
  </si>
  <si>
    <t>Homeless Booster</t>
  </si>
  <si>
    <t>LD Booster</t>
  </si>
  <si>
    <t>SMI Booster</t>
  </si>
  <si>
    <t>Traveller Ethinicity Booster</t>
  </si>
  <si>
    <t>Sum of Autism Booster</t>
  </si>
  <si>
    <t>Sum of %A3</t>
  </si>
  <si>
    <t>Autism (Aged 16+) Booster</t>
  </si>
  <si>
    <t>Sum of Homeless Booster</t>
  </si>
  <si>
    <t>Sum of LD Booster</t>
  </si>
  <si>
    <t>Sum of SMI Booster</t>
  </si>
  <si>
    <t>Sum of Traveller Ethinicity Booster</t>
  </si>
  <si>
    <t>Sum of %H3</t>
  </si>
  <si>
    <t>Sum of %LD3</t>
  </si>
  <si>
    <t>Sum of %T3</t>
  </si>
  <si>
    <t>Sum of %S3</t>
  </si>
  <si>
    <t>Homeless (Aged 16+) Booster</t>
  </si>
  <si>
    <t>LD (Aged 16+) Booster</t>
  </si>
  <si>
    <t>Traveller Ethnicity (Aged 16+) Booster</t>
  </si>
  <si>
    <t>A3) All patients who have received a Booster Covid19 vaccination</t>
  </si>
  <si>
    <t>Sum of A3) All patients who have received a Booster Covid19 vaccination</t>
  </si>
  <si>
    <t>Sum of %vacc3</t>
  </si>
  <si>
    <t>Booster</t>
  </si>
  <si>
    <t>City &amp; Hackney</t>
  </si>
  <si>
    <t>Newham</t>
  </si>
  <si>
    <t>Redbridge</t>
  </si>
  <si>
    <t>Barking and Dagenham</t>
  </si>
  <si>
    <t>Havering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</si>
</sst>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0" fontId="0" fillId="0" borderId="0" xfId="0" applyNumberFormat="1"/>
    <xf numFmtId="0" fontId="0" fillId="0" borderId="0" xfId="0" applyAlignment="1">
      <alignment horizontal="center" vertical="center"/>
    </xf>
    <xf numFmtId="22" fontId="0" fillId="0" borderId="0" xfId="0" applyNumberFormat="1"/>
  </cellXfs>
  <cellStyles count="2">
    <cellStyle name="Normal" xfId="0" builtinId="0"/>
    <cellStyle name="Percent" xfId="1" builtinId="5"/>
  </cellStyles>
  <dxfs count="111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vertical="center"/>
    </dxf>
    <dxf>
      <alignment horizont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horizontal="center"/>
    </dxf>
    <dxf>
      <alignment vertical="center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600214</xdr:colOff>
      <xdr:row>0</xdr:row>
      <xdr:rowOff>191199</xdr:rowOff>
    </xdr:from>
    <xdr:to>
      <xdr:col>35</xdr:col>
      <xdr:colOff>207063</xdr:colOff>
      <xdr:row>3</xdr:row>
      <xdr:rowOff>146376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4152" y="191199"/>
          <a:ext cx="1273724" cy="62192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2465916</xdr:colOff>
      <xdr:row>0</xdr:row>
      <xdr:rowOff>37042</xdr:rowOff>
    </xdr:from>
    <xdr:to>
      <xdr:col>8</xdr:col>
      <xdr:colOff>379554</xdr:colOff>
      <xdr:row>3</xdr:row>
      <xdr:rowOff>57947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56833" y="37042"/>
          <a:ext cx="1310888" cy="645322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50.508732754628" createdVersion="7" refreshedVersion="8" minRefreshableVersion="3" recordCount="7" xr:uid="{00000000-000A-0000-FFFF-FFFF0D000000}">
  <cacheSource type="worksheet">
    <worksheetSource name="UPdata"/>
  </cacheSource>
  <cacheFields count="46">
    <cacheField name="Locality" numFmtId="0">
      <sharedItems count="8">
        <s v="Newham"/>
        <s v="Tower Hamlets"/>
        <s v="Redbridge"/>
        <s v="Waltham Forest"/>
        <s v="City &amp; Hackney"/>
        <s v="Havering"/>
        <s v="Barking and Dagenham"/>
        <s v="Barking" u="1"/>
      </sharedItems>
    </cacheField>
    <cacheField name="Rel_D" numFmtId="0">
      <sharedItems containsSemiMixedTypes="0" containsString="0" containsNumber="1" containsInteger="1" minValue="44750" maxValue="44750"/>
    </cacheField>
    <cacheField name="Autism" numFmtId="0">
      <sharedItems containsSemiMixedTypes="0" containsString="0" containsNumber="1" containsInteger="1" minValue="1831" maxValue="3114"/>
    </cacheField>
    <cacheField name="Autism - Cohorts 01-09" numFmtId="0">
      <sharedItems containsSemiMixedTypes="0" containsString="0" containsNumber="1" containsInteger="1" minValue="812" maxValue="1331"/>
    </cacheField>
    <cacheField name="Autism - Cohorts 01-09 Vaccinated" numFmtId="0">
      <sharedItems containsSemiMixedTypes="0" containsString="0" containsNumber="1" containsInteger="1" minValue="553" maxValue="876"/>
    </cacheField>
    <cacheField name="Homeless" numFmtId="0">
      <sharedItems containsSemiMixedTypes="0" containsString="0" containsNumber="1" containsInteger="1" minValue="60" maxValue="349"/>
    </cacheField>
    <cacheField name="Homeless - Cohorts 01-10" numFmtId="0">
      <sharedItems containsSemiMixedTypes="0" containsString="0" containsNumber="1" containsInteger="1" minValue="59" maxValue="349"/>
    </cacheField>
    <cacheField name="Homeless - Cohorts 01-10 Vaccinated" numFmtId="0">
      <sharedItems containsSemiMixedTypes="0" containsString="0" containsNumber="1" containsInteger="1" minValue="24" maxValue="229"/>
    </cacheField>
    <cacheField name="Learning Disabilities" numFmtId="0">
      <sharedItems containsSemiMixedTypes="0" containsString="0" containsNumber="1" containsInteger="1" minValue="1053" maxValue="1841"/>
    </cacheField>
    <cacheField name="LD - Cohorts 01-10" numFmtId="0">
      <sharedItems containsSemiMixedTypes="0" containsString="0" containsNumber="1" containsInteger="1" minValue="895" maxValue="1525"/>
    </cacheField>
    <cacheField name="LD - Cohorts 01-10 Vaccinated" numFmtId="0">
      <sharedItems containsSemiMixedTypes="0" containsString="0" containsNumber="1" containsInteger="1" minValue="774" maxValue="1284"/>
    </cacheField>
    <cacheField name="Traveller Ethnicity" numFmtId="0">
      <sharedItems containsSemiMixedTypes="0" containsString="0" containsNumber="1" containsInteger="1" minValue="85" maxValue="1282"/>
    </cacheField>
    <cacheField name="Traveller Ethnicity - Cohorts 01-10" numFmtId="0">
      <sharedItems containsSemiMixedTypes="0" containsString="0" containsNumber="1" containsInteger="1" minValue="53" maxValue="1257"/>
    </cacheField>
    <cacheField name="Traveller Ethnicity - Cohorts 01-10 Vaccinated" numFmtId="0">
      <sharedItems containsSemiMixedTypes="0" containsString="0" containsNumber="1" containsInteger="1" minValue="34" maxValue="921"/>
    </cacheField>
    <cacheField name="Currently Registered Patients Aged 16+" numFmtId="0">
      <sharedItems containsSemiMixedTypes="0" containsString="0" containsNumber="1" containsInteger="1" minValue="174677" maxValue="362878"/>
    </cacheField>
    <cacheField name="A1) All patients who have received any COVID-19 vaccination dose" numFmtId="0">
      <sharedItems containsSemiMixedTypes="0" containsString="0" containsNumber="1" containsInteger="1" minValue="124125" maxValue="245758"/>
    </cacheField>
    <cacheField name="Autism 2nd Vaccine" numFmtId="0">
      <sharedItems containsSemiMixedTypes="0" containsString="0" containsNumber="1" containsInteger="1" minValue="509" maxValue="788"/>
    </cacheField>
    <cacheField name="Homeless 2nd Vaccine" numFmtId="0">
      <sharedItems containsSemiMixedTypes="0" containsString="0" containsNumber="1" containsInteger="1" minValue="21" maxValue="198"/>
    </cacheField>
    <cacheField name="LD 2nd Vaccine" numFmtId="0">
      <sharedItems containsSemiMixedTypes="0" containsString="0" containsNumber="1" containsInteger="1" minValue="745" maxValue="1203"/>
    </cacheField>
    <cacheField name="Traveller Ethnicity 2nd Vaccine" numFmtId="0">
      <sharedItems containsSemiMixedTypes="0" containsString="0" containsNumber="1" containsInteger="1" minValue="30" maxValue="857"/>
    </cacheField>
    <cacheField name="A2) All patients who have received a second COVID-19 vaccination dose" numFmtId="0">
      <sharedItems containsSemiMixedTypes="0" containsString="0" containsNumber="1" containsInteger="1" minValue="113019" maxValue="223794"/>
    </cacheField>
    <cacheField name="SMI 2nd Vaccine" numFmtId="0">
      <sharedItems containsSemiMixedTypes="0" containsString="0" containsNumber="1" containsInteger="1" minValue="1338" maxValue="3422"/>
    </cacheField>
    <cacheField name="SMI eligible for a Covid vaccine aged 18+" numFmtId="0">
      <sharedItems containsSemiMixedTypes="0" containsString="0" containsNumber="1" containsInteger="1" minValue="1862" maxValue="4797"/>
    </cacheField>
    <cacheField name="SMI Vaccinated" numFmtId="0">
      <sharedItems containsSemiMixedTypes="0" containsString="0" containsNumber="1" containsInteger="1" minValue="1430" maxValue="3696"/>
    </cacheField>
    <cacheField name="Autism Booster" numFmtId="0">
      <sharedItems containsSemiMixedTypes="0" containsString="0" containsNumber="1" containsInteger="1" minValue="303" maxValue="543"/>
    </cacheField>
    <cacheField name="Homeless Booster" numFmtId="0">
      <sharedItems containsSemiMixedTypes="0" containsString="0" containsNumber="1" containsInteger="1" minValue="15" maxValue="101"/>
    </cacheField>
    <cacheField name="LD Booster" numFmtId="0">
      <sharedItems containsSemiMixedTypes="0" containsString="0" containsNumber="1" containsInteger="1" minValue="576" maxValue="963"/>
    </cacheField>
    <cacheField name="SMI Booster" numFmtId="0">
      <sharedItems containsSemiMixedTypes="0" containsString="0" containsNumber="1" containsInteger="1" minValue="931" maxValue="2306"/>
    </cacheField>
    <cacheField name="Traveller Ethinicity Booster" numFmtId="0">
      <sharedItems containsSemiMixedTypes="0" containsString="0" containsNumber="1" containsInteger="1" minValue="17" maxValue="223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  <cacheField name="%A3" numFmtId="0" formula="'Autism Booster'/'Autism - Cohorts 01-09'" databaseField="0"/>
    <cacheField name="%H3" numFmtId="0" formula="'Homeless Booster'/'Homeless - Cohorts 01-10'" databaseField="0"/>
    <cacheField name="%LD3" numFmtId="0" formula="'LD Booster'/'LD - Cohorts 01-10'" databaseField="0"/>
    <cacheField name="%T3" numFmtId="0" formula="'Traveller Ethinicity Booster'/'Traveller Ethnicity - Cohorts 01-10'" databaseField="0"/>
    <cacheField name="%S3" numFmtId="0" formula="'SMI Booster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750.50873321759" createdVersion="7" refreshedVersion="8" minRefreshableVersion="3" recordCount="3" xr:uid="{00000000-000A-0000-FFFF-FFFF0A000000}">
  <cacheSource type="worksheet">
    <worksheetSource name="UP_Homeless_Practice_Data"/>
  </cacheSource>
  <cacheFields count="9">
    <cacheField name="Practice" numFmtId="0">
      <sharedItems count="3">
        <s v="Health E1"/>
        <s v="Newham Transitional Team"/>
        <s v="The Greenhouse"/>
      </sharedItems>
    </cacheField>
    <cacheField name="Rel_D" numFmtId="14">
      <sharedItems containsSemiMixedTypes="0" containsNonDate="0" containsDate="1" containsString="0" minDate="2022-07-08T00:00:00" maxDate="2022-07-09T00:00:00"/>
    </cacheField>
    <cacheField name="Currently Registered Patients Aged 16+" numFmtId="0">
      <sharedItems containsSemiMixedTypes="0" containsString="0" containsNumber="1" containsInteger="1" minValue="1077" maxValue="3646"/>
    </cacheField>
    <cacheField name="A1) All patients who have received any COVID-19 vaccination dose" numFmtId="0">
      <sharedItems containsSemiMixedTypes="0" containsString="0" containsNumber="1" containsInteger="1" minValue="556" maxValue="1952"/>
    </cacheField>
    <cacheField name="A2) All patients who have received a second COVID-19 vaccination dose" numFmtId="0">
      <sharedItems containsSemiMixedTypes="0" containsString="0" containsNumber="1" containsInteger="1" minValue="411" maxValue="1714"/>
    </cacheField>
    <cacheField name="A3) All patients who have received a Booster Covid19 vaccination" numFmtId="0">
      <sharedItems containsSemiMixedTypes="0" containsString="0" containsNumber="1" containsInteger="1" minValue="199" maxValue="956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vacc3" numFmtId="0" formula="'A3) All patients who have received a Booster Covid19 vaccination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n v="44750"/>
    <n v="3114"/>
    <n v="1224"/>
    <n v="876"/>
    <n v="317"/>
    <n v="313"/>
    <n v="176"/>
    <n v="1841"/>
    <n v="1525"/>
    <n v="1284"/>
    <n v="205"/>
    <n v="193"/>
    <n v="153"/>
    <n v="362878"/>
    <n v="245758"/>
    <n v="788"/>
    <n v="141"/>
    <n v="1203"/>
    <n v="145"/>
    <n v="223794"/>
    <n v="3099"/>
    <n v="4559"/>
    <n v="3317"/>
    <n v="537"/>
    <n v="80"/>
    <n v="963"/>
    <n v="2158"/>
    <n v="96"/>
  </r>
  <r>
    <x v="1"/>
    <n v="44750"/>
    <n v="2408"/>
    <n v="1133"/>
    <n v="851"/>
    <n v="349"/>
    <n v="349"/>
    <n v="229"/>
    <n v="1578"/>
    <n v="1386"/>
    <n v="1151"/>
    <n v="493"/>
    <n v="475"/>
    <n v="316"/>
    <n v="316186"/>
    <n v="226048"/>
    <n v="778"/>
    <n v="198"/>
    <n v="1089"/>
    <n v="300"/>
    <n v="206806"/>
    <n v="3422"/>
    <n v="4797"/>
    <n v="3696"/>
    <n v="481"/>
    <n v="101"/>
    <n v="742"/>
    <n v="2306"/>
    <n v="223"/>
  </r>
  <r>
    <x v="2"/>
    <n v="44750"/>
    <n v="2079"/>
    <n v="1172"/>
    <n v="832"/>
    <n v="60"/>
    <n v="88"/>
    <n v="30"/>
    <n v="1556"/>
    <n v="1403"/>
    <n v="1210"/>
    <n v="1282"/>
    <n v="1257"/>
    <n v="921"/>
    <n v="240940"/>
    <n v="187704"/>
    <n v="770"/>
    <n v="23"/>
    <n v="1168"/>
    <n v="857"/>
    <n v="174409"/>
    <n v="2273"/>
    <n v="3029"/>
    <n v="2402"/>
    <n v="503"/>
    <n v="15"/>
    <n v="835"/>
    <n v="1472"/>
    <n v="71"/>
  </r>
  <r>
    <x v="3"/>
    <n v="44750"/>
    <n v="2362"/>
    <n v="1331"/>
    <n v="788"/>
    <n v="136"/>
    <n v="136"/>
    <n v="68"/>
    <n v="1451"/>
    <n v="1281"/>
    <n v="1027"/>
    <n v="106"/>
    <n v="102"/>
    <n v="80"/>
    <n v="218506"/>
    <n v="152793"/>
    <n v="720"/>
    <n v="60"/>
    <n v="988"/>
    <n v="79"/>
    <n v="142758"/>
    <n v="2470"/>
    <n v="3628"/>
    <n v="2650"/>
    <n v="407"/>
    <n v="33"/>
    <n v="638"/>
    <n v="1472"/>
    <n v="52"/>
  </r>
  <r>
    <x v="4"/>
    <n v="44750"/>
    <n v="2568"/>
    <n v="1294"/>
    <n v="851"/>
    <n v="307"/>
    <n v="306"/>
    <n v="171"/>
    <n v="1430"/>
    <n v="1285"/>
    <n v="974"/>
    <n v="389"/>
    <n v="339"/>
    <n v="195"/>
    <n v="276546"/>
    <n v="189533"/>
    <n v="774"/>
    <n v="136"/>
    <n v="912"/>
    <n v="189"/>
    <n v="176317"/>
    <n v="3012"/>
    <n v="4618"/>
    <n v="3223"/>
    <n v="515"/>
    <n v="75"/>
    <n v="654"/>
    <n v="2173"/>
    <n v="138"/>
  </r>
  <r>
    <x v="5"/>
    <n v="44750"/>
    <n v="2049"/>
    <n v="1076"/>
    <n v="822"/>
    <n v="60"/>
    <n v="59"/>
    <n v="24"/>
    <n v="1232"/>
    <n v="1101"/>
    <n v="1003"/>
    <n v="178"/>
    <n v="136"/>
    <n v="86"/>
    <n v="228421"/>
    <n v="191161"/>
    <n v="771"/>
    <n v="21"/>
    <n v="970"/>
    <n v="81"/>
    <n v="180963"/>
    <n v="1438"/>
    <n v="1892"/>
    <n v="1531"/>
    <n v="543"/>
    <n v="15"/>
    <n v="833"/>
    <n v="1171"/>
    <n v="57"/>
  </r>
  <r>
    <x v="6"/>
    <n v="44750"/>
    <n v="1831"/>
    <n v="812"/>
    <n v="553"/>
    <n v="66"/>
    <n v="66"/>
    <n v="41"/>
    <n v="1053"/>
    <n v="895"/>
    <n v="774"/>
    <n v="85"/>
    <n v="53"/>
    <n v="34"/>
    <n v="174677"/>
    <n v="124125"/>
    <n v="509"/>
    <n v="33"/>
    <n v="745"/>
    <n v="30"/>
    <n v="113019"/>
    <n v="1338"/>
    <n v="1862"/>
    <n v="1430"/>
    <n v="303"/>
    <n v="17"/>
    <n v="576"/>
    <n v="931"/>
    <n v="17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2-07-08T00:00:00"/>
    <n v="1077"/>
    <n v="556"/>
    <n v="411"/>
    <n v="199"/>
  </r>
  <r>
    <x v="1"/>
    <d v="2022-07-08T00:00:00"/>
    <n v="3646"/>
    <n v="1952"/>
    <n v="1714"/>
    <n v="956"/>
  </r>
  <r>
    <x v="2"/>
    <d v="2022-07-08T00:00:00"/>
    <n v="1252"/>
    <n v="612"/>
    <n v="473"/>
    <n v="24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0" applyNumberFormats="0" applyBorderFormats="0" applyFontFormats="0" applyPatternFormats="0" applyAlignmentFormats="0" applyWidthHeightFormats="1" dataCaption="Values" errorCaption="0" showError="1" missingCaption="0" updatedVersion="8" minRefreshableVersion="3" itemPrintTitles="1" createdVersion="6" indent="0" outline="1" outlineData="1" multipleFieldFilters="0">
  <location ref="A7:AJ15" firstHeaderRow="0" firstDataRow="1" firstDataCol="1"/>
  <pivotFields count="46">
    <pivotField axis="axisRow" showAll="0">
      <items count="9">
        <item sd="0" m="1" x="7"/>
        <item sd="0" x="4"/>
        <item sd="0" x="5"/>
        <item sd="0" x="0"/>
        <item sd="0" x="2"/>
        <item sd="0" x="1"/>
        <item sd="0" x="3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dataField="1" showAll="0"/>
    <pivotField dataField="1" showAll="0"/>
    <pivotField dataField="1" showAll="0"/>
    <pivotField dataField="1" showAll="0"/>
    <pivotField dataField="1" showAl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3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  <i i="27">
      <x v="27"/>
    </i>
    <i i="28">
      <x v="28"/>
    </i>
    <i i="29">
      <x v="29"/>
    </i>
    <i i="30">
      <x v="30"/>
    </i>
    <i i="31">
      <x v="31"/>
    </i>
    <i i="32">
      <x v="32"/>
    </i>
    <i i="33">
      <x v="33"/>
    </i>
    <i i="34">
      <x v="34"/>
    </i>
  </colItems>
  <dataFields count="35">
    <dataField name="Autism - Cohorts 01-10" fld="3" baseField="0" baseItem="0"/>
    <dataField name="Autism - Cohorts 01-10 Vaccinated" fld="4" baseField="0" baseItem="0"/>
    <dataField name="Sum of %A1" fld="31" baseField="0" baseItem="0" numFmtId="9"/>
    <dataField name="Sum of Autism 2nd Vaccine" fld="16" baseField="0" baseItem="0"/>
    <dataField name="Sum of %A2" fld="32" baseField="0" baseItem="0" numFmtId="9"/>
    <dataField name="Sum of Autism Booster" fld="24" baseField="0" baseItem="0"/>
    <dataField name="Sum of %A3" fld="41" baseField="0" baseItem="6" numFmtId="9"/>
    <dataField name="Sum of Homeless - Cohorts 01-10" fld="6" baseField="0" baseItem="0"/>
    <dataField name="Sum of Homeless - Cohorts 01-10 Vaccinated" fld="7" baseField="0" baseItem="0"/>
    <dataField name="Sum of %H1" fld="33" baseField="0" baseItem="0" numFmtId="9"/>
    <dataField name="Sum of Homeless 2nd Vaccine" fld="17" baseField="0" baseItem="0"/>
    <dataField name="Sum of %H2" fld="34" baseField="0" baseItem="0" numFmtId="9"/>
    <dataField name="Sum of Homeless Booster" fld="25" baseField="0" baseItem="0"/>
    <dataField name="Sum of %H3" fld="42" baseField="0" baseItem="5" numFmtId="9"/>
    <dataField name="Sum of LD - Cohorts 01-10" fld="9" baseField="0" baseItem="0"/>
    <dataField name="Sum of LD - Cohorts 01-10 Vaccinated" fld="10" baseField="0" baseItem="0"/>
    <dataField name="Sum of %LD1" fld="35" baseField="0" baseItem="0" numFmtId="9"/>
    <dataField name="Sum of LD 2nd Vaccine" fld="18" baseField="0" baseItem="0"/>
    <dataField name="Sum of %LD2" fld="36" baseField="0" baseItem="0" numFmtId="9"/>
    <dataField name="Sum of LD Booster" fld="26" baseField="0" baseItem="0"/>
    <dataField name="Sum of %LD3" fld="43" baseField="0" baseItem="5" numFmtId="9"/>
    <dataField name="Sum of Traveller Ethnicity - Cohorts 01-10" fld="12" baseField="0" baseItem="0"/>
    <dataField name="Sum of Traveller Ethnicity - Cohorts 01-10 Vaccinated" fld="13" baseField="0" baseItem="0"/>
    <dataField name="Sum of %T1" fld="37" baseField="0" baseItem="0" numFmtId="9"/>
    <dataField name="Sum of Traveller Ethnicity 2nd Vaccine" fld="19" baseField="0" baseItem="0"/>
    <dataField name="Sum of %T2" fld="38" baseField="0" baseItem="0" numFmtId="9"/>
    <dataField name="Sum of Traveller Ethinicity Booster" fld="28" baseField="0" baseItem="0"/>
    <dataField name="Sum of %T3" fld="44" baseField="0" baseItem="5" numFmtId="9"/>
    <dataField name="Sum of SMI eligible for a Covid vaccine aged 18+" fld="22" baseField="0" baseItem="3"/>
    <dataField name="Sum of SMI Vaccinated" fld="23" baseField="0" baseItem="3"/>
    <dataField name="Sum of %S1" fld="39" baseField="0" baseItem="0" numFmtId="9"/>
    <dataField name="Sum of SMI 2nd Vaccine" fld="21" baseField="0" baseItem="3"/>
    <dataField name="Sum of %S2" fld="40" baseField="0" baseItem="0" numFmtId="9"/>
    <dataField name="Sum of SMI Booster" fld="27" baseField="0" baseItem="0"/>
    <dataField name="Sum of %S3" fld="45" baseField="0" baseItem="5" numFmtId="9"/>
  </dataFields>
  <formats count="29">
    <format dxfId="110">
      <pivotArea field="0" type="button" dataOnly="0" labelOnly="1" outline="0" axis="axisRow" fieldPosition="0"/>
    </format>
    <format dxfId="109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8">
      <pivotArea field="0" type="button" dataOnly="0" labelOnly="1" outline="0" axis="axisRow" fieldPosition="0"/>
    </format>
    <format dxfId="107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6">
      <pivotArea field="0" type="button" dataOnly="0" labelOnly="1" outline="0" axis="axisRow" fieldPosition="0"/>
    </format>
    <format dxfId="105">
      <pivotArea dataOnly="0" labelOnly="1" outline="0" fieldPosition="0">
        <references count="1">
          <reference field="4294967294" count="12">
            <x v="0"/>
            <x v="1"/>
            <x v="3"/>
            <x v="7"/>
            <x v="8"/>
            <x v="10"/>
            <x v="14"/>
            <x v="15"/>
            <x v="17"/>
            <x v="21"/>
            <x v="22"/>
            <x v="24"/>
          </reference>
        </references>
      </pivotArea>
    </format>
    <format dxfId="104">
      <pivotArea outline="0" collapsedLevelsAreSubtotals="1" fieldPosition="0"/>
    </format>
    <format dxfId="103">
      <pivotArea outline="0" collapsedLevelsAreSubtotals="1" fieldPosition="0"/>
    </format>
    <format dxfId="102">
      <pivotArea outline="0" collapsedLevelsAreSubtotals="1" fieldPosition="0"/>
    </format>
    <format dxfId="101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100">
      <pivotArea collapsedLevelsAreSubtotals="1" fieldPosition="0">
        <references count="2">
          <reference field="4294967294" count="1" selected="0">
            <x v="30"/>
          </reference>
          <reference field="0" count="1">
            <x v="0"/>
          </reference>
        </references>
      </pivotArea>
    </format>
    <format dxfId="99">
      <pivotArea collapsedLevelsAreSubtotals="1" fieldPosition="0">
        <references count="2">
          <reference field="4294967294" count="1" selected="0">
            <x v="25"/>
          </reference>
          <reference field="0" count="0"/>
        </references>
      </pivotArea>
    </format>
    <format dxfId="98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97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96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95">
      <pivotArea outline="0" collapsedLevelsAreSubtotals="1" fieldPosition="0">
        <references count="1">
          <reference field="4294967294" count="1" selected="0">
            <x v="11"/>
          </reference>
        </references>
      </pivotArea>
    </format>
    <format dxfId="94">
      <pivotArea outline="0" collapsedLevelsAreSubtotals="1" fieldPosition="0">
        <references count="1">
          <reference field="4294967294" count="1" selected="0">
            <x v="16"/>
          </reference>
        </references>
      </pivotArea>
    </format>
    <format dxfId="93">
      <pivotArea outline="0" collapsedLevelsAreSubtotals="1" fieldPosition="0">
        <references count="1">
          <reference field="4294967294" count="1" selected="0">
            <x v="18"/>
          </reference>
        </references>
      </pivotArea>
    </format>
    <format dxfId="92">
      <pivotArea outline="0" collapsedLevelsAreSubtotals="1" fieldPosition="0">
        <references count="1">
          <reference field="4294967294" count="1" selected="0">
            <x v="23"/>
          </reference>
        </references>
      </pivotArea>
    </format>
    <format dxfId="91">
      <pivotArea outline="0" collapsedLevelsAreSubtotals="1" fieldPosition="0">
        <references count="1">
          <reference field="4294967294" count="1" selected="0">
            <x v="25"/>
          </reference>
        </references>
      </pivotArea>
    </format>
    <format dxfId="90">
      <pivotArea outline="0" collapsedLevelsAreSubtotals="1" fieldPosition="0">
        <references count="1">
          <reference field="4294967294" count="1" selected="0">
            <x v="30"/>
          </reference>
        </references>
      </pivotArea>
    </format>
    <format dxfId="89">
      <pivotArea outline="0" collapsedLevelsAreSubtotals="1" fieldPosition="0">
        <references count="1">
          <reference field="4294967294" count="1" selected="0">
            <x v="32"/>
          </reference>
        </references>
      </pivotArea>
    </format>
    <format dxfId="88">
      <pivotArea outline="0" fieldPosition="0">
        <references count="1">
          <reference field="4294967294" count="1">
            <x v="6"/>
          </reference>
        </references>
      </pivotArea>
    </format>
    <format dxfId="87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6">
      <pivotArea dataOnly="0" labelOnly="1" outline="0" fieldPosition="0">
        <references count="1">
          <reference field="4294967294" count="3">
            <x v="4"/>
            <x v="5"/>
            <x v="6"/>
          </reference>
        </references>
      </pivotArea>
    </format>
    <format dxfId="85">
      <pivotArea outline="0" fieldPosition="0">
        <references count="1">
          <reference field="4294967294" count="1">
            <x v="13"/>
          </reference>
        </references>
      </pivotArea>
    </format>
    <format dxfId="84">
      <pivotArea outline="0" fieldPosition="0">
        <references count="1">
          <reference field="4294967294" count="1">
            <x v="20"/>
          </reference>
        </references>
      </pivotArea>
    </format>
    <format dxfId="83">
      <pivotArea outline="0" fieldPosition="0">
        <references count="1">
          <reference field="4294967294" count="1">
            <x v="27"/>
          </reference>
        </references>
      </pivotArea>
    </format>
    <format dxfId="82">
      <pivotArea outline="0" fieldPosition="0">
        <references count="1">
          <reference field="4294967294" count="1">
            <x v="3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0000000}" name="PivotTable1" cacheId="13" applyNumberFormats="0" applyBorderFormats="0" applyFontFormats="0" applyPatternFormats="0" applyAlignmentFormats="0" applyWidthHeightFormats="1" dataCaption="Values" updatedVersion="8" minRefreshableVersion="3" itemPrintTitles="1" createdVersion="6" indent="0" outline="1" outlineData="1" multipleFieldFilters="0">
  <location ref="A14:H18" firstHeaderRow="0" firstDataRow="1" firstDataCol="1"/>
  <pivotFields count="9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7">
    <i>
      <x/>
    </i>
    <i i="1">
      <x v="1"/>
    </i>
    <i i="2">
      <x v="2"/>
    </i>
    <i i="3">
      <x v="3"/>
    </i>
    <i i="4">
      <x v="4"/>
    </i>
    <i i="5">
      <x v="5"/>
    </i>
    <i i="6">
      <x v="6"/>
    </i>
  </colItems>
  <dataFields count="7">
    <dataField name="Sum of Currently Registered Patients Aged 16+" fld="2" baseField="2" baseItem="0"/>
    <dataField name="Sum of A1) All patients who have received any COVID-19 vaccination dose" fld="3" baseField="2" baseItem="0"/>
    <dataField name="Sum of %vacc" fld="6" baseField="0" baseItem="0" numFmtId="9"/>
    <dataField name="Sum of A2) All patients who have received a second COVID-19 vaccination dose" fld="4" baseField="2" baseItem="0"/>
    <dataField name="Sum of %vacc2" fld="7" baseField="0" baseItem="0" numFmtId="9"/>
    <dataField name="Sum of A3) All patients who have received a Booster Covid19 vaccination" fld="5" baseField="0" baseItem="0"/>
    <dataField name="Sum of %vacc3" fld="8" baseField="0" baseItem="1" numFmtId="9"/>
  </dataFields>
  <formats count="5">
    <format dxfId="81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80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79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8">
      <pivotArea dataOnly="0" labelOnly="1" outline="0" fieldPosition="0">
        <references count="1">
          <reference field="4294967294" count="1">
            <x v="4"/>
          </reference>
        </references>
      </pivotArea>
    </format>
    <format dxfId="77">
      <pivotArea outline="0" fieldPosition="0">
        <references count="1">
          <reference field="4294967294" count="1">
            <x v="6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100-000000000000}" autoFormatId="16" applyNumberFormats="0" applyBorderFormats="0" applyFontFormats="0" applyPatternFormats="0" applyAlignmentFormats="0" applyWidthHeightFormats="0">
  <queryTableRefresh nextId="7">
    <queryTableFields count="6">
      <queryTableField id="1" name="Practice" tableColumnId="1"/>
      <queryTableField id="2" name="Rel_D" tableColumnId="2"/>
      <queryTableField id="3" name="Currently Registered Patients Aged 16+" tableColumnId="3"/>
      <queryTableField id="4" name="A1) All patients who have received any COVID-19 vaccination dose" tableColumnId="4"/>
      <queryTableField id="5" name="A2) All patients who have received a second COVID-19 vaccination dose" tableColumnId="5"/>
      <queryTableField id="6" name="A3) All patients who have received a Booster Covid19 vaccination" tableColumnId="6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2" xr16:uid="{00000000-0016-0000-0300-000001000000}" autoFormatId="0" applyNumberFormats="0" applyBorderFormats="0" applyFontFormats="1" applyPatternFormats="1" applyAlignmentFormats="0" applyWidthHeightFormats="0">
  <queryTableRefresh preserveSortFilterLayout="0" nextId="30">
    <queryTableFields count="29">
      <queryTableField id="1" name="Locality" tableColumnId="88"/>
      <queryTableField id="2" name="Rel_D" tableColumnId="89"/>
      <queryTableField id="3" name="Autism" tableColumnId="90"/>
      <queryTableField id="4" name="Autism - Cohorts 01-09" tableColumnId="91"/>
      <queryTableField id="5" name="Autism - Cohorts 01-09 Vaccinated" tableColumnId="92"/>
      <queryTableField id="6" name="Homeless" tableColumnId="93"/>
      <queryTableField id="7" name="Homeless - Cohorts 01-10" tableColumnId="94"/>
      <queryTableField id="8" name="Homeless - Cohorts 01-10 Vaccinated" tableColumnId="95"/>
      <queryTableField id="9" name="Learning Disabilities" tableColumnId="96"/>
      <queryTableField id="10" name="LD - Cohorts 01-10" tableColumnId="97"/>
      <queryTableField id="11" name="LD - Cohorts 01-10 Vaccinated" tableColumnId="98"/>
      <queryTableField id="12" name="Traveller Ethnicity" tableColumnId="99"/>
      <queryTableField id="13" name="Traveller Ethnicity - Cohorts 01-10" tableColumnId="100"/>
      <queryTableField id="14" name="Traveller Ethnicity - Cohorts 01-10 Vaccinated" tableColumnId="101"/>
      <queryTableField id="15" name="Currently Registered Patients Aged 16+" tableColumnId="102"/>
      <queryTableField id="16" name="A1) All patients who have received any COVID-19 vaccination dose" tableColumnId="103"/>
      <queryTableField id="17" name="Autism 2nd Vaccine" tableColumnId="104"/>
      <queryTableField id="18" name="Homeless 2nd Vaccine" tableColumnId="105"/>
      <queryTableField id="19" name="LD 2nd Vaccine" tableColumnId="106"/>
      <queryTableField id="20" name="Traveller Ethnicity 2nd Vaccine" tableColumnId="107"/>
      <queryTableField id="21" name="A2) All patients who have received a second COVID-19 vaccination dose" tableColumnId="108"/>
      <queryTableField id="22" name="SMI 2nd Vaccine" tableColumnId="109"/>
      <queryTableField id="23" name="SMI eligible for a Covid vaccine aged 18+" tableColumnId="110"/>
      <queryTableField id="24" name="SMI Vaccinated" tableColumnId="111"/>
      <queryTableField id="25" name="Autism Booster" tableColumnId="112"/>
      <queryTableField id="26" name="Homeless Booster" tableColumnId="113"/>
      <queryTableField id="27" name="LD Booster" tableColumnId="114"/>
      <queryTableField id="28" name="SMI Booster" tableColumnId="115"/>
      <queryTableField id="29" name="Traveller Ethinicity Booster" tableColumnId="11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UP_Homeless_Practice_Data" displayName="UP_Homeless_Practice_Data" ref="A1:F4" tableType="queryTable" totalsRowShown="0">
  <autoFilter ref="A1:F4" xr:uid="{00000000-0009-0000-0100-000003000000}"/>
  <tableColumns count="6">
    <tableColumn id="1" xr3:uid="{00000000-0010-0000-0000-000001000000}" uniqueName="1" name="Practice" queryTableFieldId="1" dataDxfId="8"/>
    <tableColumn id="2" xr3:uid="{00000000-0010-0000-0000-000002000000}" uniqueName="2" name="Rel_D" queryTableFieldId="2" dataDxfId="7"/>
    <tableColumn id="3" xr3:uid="{00000000-0010-0000-0000-000003000000}" uniqueName="3" name="Currently Registered Patients Aged 16+" queryTableFieldId="3"/>
    <tableColumn id="4" xr3:uid="{00000000-0010-0000-0000-000004000000}" uniqueName="4" name="A1) All patients who have received any COVID-19 vaccination dose" queryTableFieldId="4"/>
    <tableColumn id="5" xr3:uid="{00000000-0010-0000-0000-000005000000}" uniqueName="5" name="A2) All patients who have received a second COVID-19 vaccination dose" queryTableFieldId="5"/>
    <tableColumn id="6" xr3:uid="{00000000-0010-0000-0000-000006000000}" uniqueName="6" name="A3) All patients who have received a Booster Covid19 vaccination" queryTableFieldId="6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AC8" tableType="queryTable" totalsRowShown="0">
  <autoFilter ref="A1:AC8" xr:uid="{00000000-000C-0000-FFFF-FFFF01000000}"/>
  <tableColumns count="29">
    <tableColumn id="88" xr3:uid="{70D42903-03A6-4F47-B115-D6225194CD77}" uniqueName="88" name="Locality" queryTableFieldId="1"/>
    <tableColumn id="89" xr3:uid="{8FC6CA0D-E01D-4218-BFB1-66444AD46173}" uniqueName="89" name="Rel_D" queryTableFieldId="2" dataDxfId="6"/>
    <tableColumn id="90" xr3:uid="{B3155E25-8302-48AE-A40E-EBA0E5F6175B}" uniqueName="90" name="Autism" queryTableFieldId="3" dataDxfId="5"/>
    <tableColumn id="91" xr3:uid="{A102FD69-08FB-4DE6-ADFE-1B447EF00288}" uniqueName="91" name="Autism - Cohorts 01-09" queryTableFieldId="4"/>
    <tableColumn id="92" xr3:uid="{B7FBADBF-71F3-45D2-97AB-946D924B00E5}" uniqueName="92" name="Autism - Cohorts 01-09 Vaccinated" queryTableFieldId="5"/>
    <tableColumn id="93" xr3:uid="{86176FF0-B577-43BF-A272-5CFD59C3F262}" uniqueName="93" name="Homeless" queryTableFieldId="6"/>
    <tableColumn id="94" xr3:uid="{2BF311F9-3BB5-43D1-AD6D-544F19173FC7}" uniqueName="94" name="Homeless - Cohorts 01-10" queryTableFieldId="7"/>
    <tableColumn id="95" xr3:uid="{F76D89C7-9643-4DCB-906C-2CE86E93FAA7}" uniqueName="95" name="Homeless - Cohorts 01-10 Vaccinated" queryTableFieldId="8"/>
    <tableColumn id="96" xr3:uid="{5E56F53B-BA02-4227-BCE2-773CDCC1EA31}" uniqueName="96" name="Learning Disabilities" queryTableFieldId="9"/>
    <tableColumn id="97" xr3:uid="{E8A7BB23-6A0B-4E91-A09E-88D7EDDF95B8}" uniqueName="97" name="LD - Cohorts 01-10" queryTableFieldId="10"/>
    <tableColumn id="98" xr3:uid="{398EBDA0-CF4F-485B-9EF8-1A7CE1BE4140}" uniqueName="98" name="LD - Cohorts 01-10 Vaccinated" queryTableFieldId="11"/>
    <tableColumn id="99" xr3:uid="{523C10CD-05DA-4C77-95F4-A61279F6A05A}" uniqueName="99" name="Traveller Ethnicity" queryTableFieldId="12"/>
    <tableColumn id="100" xr3:uid="{53A744C1-C657-4163-83D6-B1D97BFF4AF0}" uniqueName="100" name="Traveller Ethnicity - Cohorts 01-10" queryTableFieldId="13"/>
    <tableColumn id="101" xr3:uid="{32CA0DFD-F01A-461E-96B4-3554DFE65E69}" uniqueName="101" name="Traveller Ethnicity - Cohorts 01-10 Vaccinated" queryTableFieldId="14"/>
    <tableColumn id="102" xr3:uid="{A640807C-4DA5-4F73-9574-7750F71FE828}" uniqueName="102" name="Currently Registered Patients Aged 16+" queryTableFieldId="15"/>
    <tableColumn id="103" xr3:uid="{2CAFE3E8-0EFC-44BE-9F56-25F6841644D9}" uniqueName="103" name="A1) All patients who have received any COVID-19 vaccination dose" queryTableFieldId="16"/>
    <tableColumn id="104" xr3:uid="{74905660-39D1-4C49-8A9E-BF819B8F480E}" uniqueName="104" name="Autism 2nd Vaccine" queryTableFieldId="17"/>
    <tableColumn id="105" xr3:uid="{E10773CC-189E-4A1A-AD8C-87F19CDC5CB5}" uniqueName="105" name="Homeless 2nd Vaccine" queryTableFieldId="18"/>
    <tableColumn id="106" xr3:uid="{5A0CA43C-7A58-440B-81B7-793EC75285EF}" uniqueName="106" name="LD 2nd Vaccine" queryTableFieldId="19"/>
    <tableColumn id="107" xr3:uid="{2F8CB7C2-7F90-43A5-A833-42A0B42E3810}" uniqueName="107" name="Traveller Ethnicity 2nd Vaccine" queryTableFieldId="20"/>
    <tableColumn id="108" xr3:uid="{7582FC42-4D38-4DDF-9D8D-F19679BC534E}" uniqueName="108" name="A2) All patients who have received a second COVID-19 vaccination dose" queryTableFieldId="21"/>
    <tableColumn id="109" xr3:uid="{A112EF9C-B5DD-4A03-A7BF-A64D4238F488}" uniqueName="109" name="SMI 2nd Vaccine" queryTableFieldId="22"/>
    <tableColumn id="110" xr3:uid="{FDDF4B58-8596-43A3-A9DA-256525B70DBF}" uniqueName="110" name="SMI eligible for a Covid vaccine aged 18+" queryTableFieldId="23"/>
    <tableColumn id="111" xr3:uid="{B384BB4A-5216-4CAA-AEFA-14C272032609}" uniqueName="111" name="SMI Vaccinated" queryTableFieldId="24"/>
    <tableColumn id="112" xr3:uid="{6D96D948-06E2-4FF8-AA4F-EEB033888C49}" uniqueName="112" name="Autism Booster" queryTableFieldId="25" dataDxfId="4"/>
    <tableColumn id="113" xr3:uid="{D4497FFE-A636-470B-AFBC-555AB1DD3A45}" uniqueName="113" name="Homeless Booster" queryTableFieldId="26" dataDxfId="3"/>
    <tableColumn id="114" xr3:uid="{071C7DEB-9915-4705-A9B6-BA3F059F4FD8}" uniqueName="114" name="LD Booster" queryTableFieldId="27" dataDxfId="2"/>
    <tableColumn id="115" xr3:uid="{40F876CB-92AE-4C4D-A38C-F358262EFF46}" uniqueName="115" name="SMI Booster" queryTableFieldId="28" dataDxfId="1"/>
    <tableColumn id="116" xr3:uid="{DE786BA7-CDB1-4652-80BB-16CF7B39709E}" uniqueName="116" name="Traveller Ethinicity Booster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5"/>
  <sheetViews>
    <sheetView showGridLines="0" tabSelected="1" zoomScale="80" zoomScaleNormal="80" workbookViewId="0">
      <pane ySplit="7" topLeftCell="A8" activePane="bottomLeft" state="frozen"/>
      <selection activeCell="B27" sqref="B27"/>
      <selection pane="bottomLeft" activeCell="F10" sqref="F10"/>
    </sheetView>
  </sheetViews>
  <sheetFormatPr defaultRowHeight="15" x14ac:dyDescent="0.25"/>
  <cols>
    <col min="1" max="1" width="70" bestFit="1" customWidth="1"/>
    <col min="2" max="2" width="9.5703125" customWidth="1"/>
    <col min="3" max="3" width="12.140625" customWidth="1"/>
    <col min="4" max="4" width="6.7109375" customWidth="1"/>
    <col min="5" max="5" width="11.42578125" customWidth="1"/>
    <col min="6" max="6" width="6.7109375" customWidth="1"/>
    <col min="7" max="7" width="11.140625" customWidth="1"/>
    <col min="8" max="8" width="6.7109375" customWidth="1"/>
    <col min="9" max="9" width="9.85546875" customWidth="1"/>
    <col min="10" max="10" width="13" customWidth="1"/>
    <col min="11" max="11" width="6.7109375" customWidth="1"/>
    <col min="12" max="12" width="12.42578125" customWidth="1"/>
    <col min="13" max="13" width="6.7109375" customWidth="1"/>
    <col min="14" max="14" width="10" customWidth="1"/>
    <col min="15" max="15" width="6.7109375" customWidth="1"/>
    <col min="17" max="17" width="13" customWidth="1"/>
    <col min="18" max="18" width="6.7109375" customWidth="1"/>
    <col min="20" max="20" width="6.7109375" customWidth="1"/>
    <col min="22" max="22" width="6.7109375" customWidth="1"/>
    <col min="25" max="25" width="6.7109375" customWidth="1"/>
    <col min="27" max="27" width="6.7109375" customWidth="1"/>
    <col min="29" max="29" width="6.7109375" customWidth="1"/>
    <col min="32" max="32" width="6.7109375" customWidth="1"/>
    <col min="34" max="34" width="6.7109375" customWidth="1"/>
    <col min="36" max="36" width="6.7109375" customWidth="1"/>
  </cols>
  <sheetData>
    <row r="1" spans="1:36" ht="18.75" x14ac:dyDescent="0.3">
      <c r="A1" s="5" t="s">
        <v>0</v>
      </c>
    </row>
    <row r="2" spans="1:36" ht="18.75" x14ac:dyDescent="0.3">
      <c r="A2" s="4" t="s">
        <v>1</v>
      </c>
    </row>
    <row r="3" spans="1:36" x14ac:dyDescent="0.25">
      <c r="A3" s="7">
        <f>MAX(UPdata[Rel_D])</f>
        <v>44750</v>
      </c>
    </row>
    <row r="6" spans="1:3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90</v>
      </c>
      <c r="H6" s="6" t="s">
        <v>4</v>
      </c>
      <c r="I6" s="6" t="s">
        <v>6</v>
      </c>
      <c r="J6" s="6" t="s">
        <v>7</v>
      </c>
      <c r="K6" s="6" t="s">
        <v>4</v>
      </c>
      <c r="L6" s="6" t="s">
        <v>8</v>
      </c>
      <c r="M6" s="6" t="s">
        <v>4</v>
      </c>
      <c r="N6" s="6" t="s">
        <v>99</v>
      </c>
      <c r="O6" s="6" t="s">
        <v>4</v>
      </c>
      <c r="P6" s="6" t="s">
        <v>9</v>
      </c>
      <c r="Q6" s="6" t="s">
        <v>10</v>
      </c>
      <c r="R6" s="6" t="s">
        <v>4</v>
      </c>
      <c r="S6" s="6" t="s">
        <v>11</v>
      </c>
      <c r="T6" s="6" t="s">
        <v>4</v>
      </c>
      <c r="U6" s="6" t="s">
        <v>100</v>
      </c>
      <c r="V6" s="6" t="s">
        <v>4</v>
      </c>
      <c r="W6" s="6" t="s">
        <v>12</v>
      </c>
      <c r="X6" s="6" t="s">
        <v>13</v>
      </c>
      <c r="Y6" s="6" t="s">
        <v>4</v>
      </c>
      <c r="Z6" s="6" t="s">
        <v>14</v>
      </c>
      <c r="AA6" s="6" t="s">
        <v>4</v>
      </c>
      <c r="AB6" s="6" t="s">
        <v>101</v>
      </c>
      <c r="AC6" s="6" t="s">
        <v>4</v>
      </c>
      <c r="AD6" s="6" t="s">
        <v>15</v>
      </c>
      <c r="AE6" s="6" t="s">
        <v>16</v>
      </c>
      <c r="AF6" s="6" t="s">
        <v>4</v>
      </c>
      <c r="AG6" s="6" t="s">
        <v>17</v>
      </c>
      <c r="AH6" s="6" t="s">
        <v>4</v>
      </c>
      <c r="AI6" s="6" t="s">
        <v>86</v>
      </c>
      <c r="AJ6" s="6" t="s">
        <v>4</v>
      </c>
    </row>
    <row r="7" spans="1:3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s="25" t="s">
        <v>23</v>
      </c>
      <c r="G7" s="25" t="s">
        <v>88</v>
      </c>
      <c r="H7" s="25" t="s">
        <v>89</v>
      </c>
      <c r="I7" s="3" t="s">
        <v>24</v>
      </c>
      <c r="J7" s="3" t="s">
        <v>25</v>
      </c>
      <c r="K7" t="s">
        <v>26</v>
      </c>
      <c r="L7" s="3" t="s">
        <v>27</v>
      </c>
      <c r="M7" t="s">
        <v>28</v>
      </c>
      <c r="N7" t="s">
        <v>91</v>
      </c>
      <c r="O7" t="s">
        <v>95</v>
      </c>
      <c r="P7" s="3" t="s">
        <v>29</v>
      </c>
      <c r="Q7" s="3" t="s">
        <v>30</v>
      </c>
      <c r="R7" t="s">
        <v>31</v>
      </c>
      <c r="S7" s="3" t="s">
        <v>32</v>
      </c>
      <c r="T7" t="s">
        <v>33</v>
      </c>
      <c r="U7" t="s">
        <v>92</v>
      </c>
      <c r="V7" t="s">
        <v>96</v>
      </c>
      <c r="W7" s="3" t="s">
        <v>34</v>
      </c>
      <c r="X7" s="3" t="s">
        <v>35</v>
      </c>
      <c r="Y7" t="s">
        <v>36</v>
      </c>
      <c r="Z7" s="3" t="s">
        <v>37</v>
      </c>
      <c r="AA7" t="s">
        <v>38</v>
      </c>
      <c r="AB7" t="s">
        <v>94</v>
      </c>
      <c r="AC7" t="s">
        <v>97</v>
      </c>
      <c r="AD7" t="s">
        <v>39</v>
      </c>
      <c r="AE7" t="s">
        <v>40</v>
      </c>
      <c r="AF7" t="s">
        <v>41</v>
      </c>
      <c r="AG7" t="s">
        <v>42</v>
      </c>
      <c r="AH7" t="s">
        <v>43</v>
      </c>
      <c r="AI7" t="s">
        <v>93</v>
      </c>
      <c r="AJ7" t="s">
        <v>98</v>
      </c>
    </row>
    <row r="8" spans="1:36" x14ac:dyDescent="0.25">
      <c r="A8" s="1" t="s">
        <v>106</v>
      </c>
      <c r="B8" s="23">
        <v>1294</v>
      </c>
      <c r="C8" s="23">
        <v>851</v>
      </c>
      <c r="D8" s="21">
        <v>0.65765069551777433</v>
      </c>
      <c r="E8" s="23">
        <v>774</v>
      </c>
      <c r="F8" s="21">
        <v>0.59814528593508498</v>
      </c>
      <c r="G8" s="23">
        <v>515</v>
      </c>
      <c r="H8" s="21">
        <v>0.39799072642967542</v>
      </c>
      <c r="I8" s="23">
        <v>306</v>
      </c>
      <c r="J8" s="23">
        <v>171</v>
      </c>
      <c r="K8" s="21">
        <v>0.55882352941176472</v>
      </c>
      <c r="L8" s="23">
        <v>136</v>
      </c>
      <c r="M8" s="21">
        <v>0.44444444444444442</v>
      </c>
      <c r="N8" s="23">
        <v>75</v>
      </c>
      <c r="O8" s="21">
        <v>0.24509803921568626</v>
      </c>
      <c r="P8" s="23">
        <v>1285</v>
      </c>
      <c r="Q8" s="23">
        <v>974</v>
      </c>
      <c r="R8" s="21">
        <v>0.75797665369649803</v>
      </c>
      <c r="S8" s="23">
        <v>912</v>
      </c>
      <c r="T8" s="21">
        <v>0.709727626459144</v>
      </c>
      <c r="U8" s="23">
        <v>654</v>
      </c>
      <c r="V8" s="21">
        <v>0.50894941634241242</v>
      </c>
      <c r="W8" s="23">
        <v>339</v>
      </c>
      <c r="X8" s="23">
        <v>195</v>
      </c>
      <c r="Y8" s="21">
        <v>0.5752212389380531</v>
      </c>
      <c r="Z8" s="23">
        <v>189</v>
      </c>
      <c r="AA8" s="21">
        <v>0.55752212389380529</v>
      </c>
      <c r="AB8" s="23">
        <v>138</v>
      </c>
      <c r="AC8" s="21">
        <v>0.40707964601769914</v>
      </c>
      <c r="AD8" s="23">
        <v>4618</v>
      </c>
      <c r="AE8" s="23">
        <v>3223</v>
      </c>
      <c r="AF8" s="21">
        <v>0.69792117799913378</v>
      </c>
      <c r="AG8" s="23">
        <v>3012</v>
      </c>
      <c r="AH8" s="21">
        <v>0.6522304027717627</v>
      </c>
      <c r="AI8" s="23">
        <v>2173</v>
      </c>
      <c r="AJ8" s="21">
        <v>0.47055002165439586</v>
      </c>
    </row>
    <row r="9" spans="1:36" x14ac:dyDescent="0.25">
      <c r="A9" s="1" t="s">
        <v>110</v>
      </c>
      <c r="B9" s="23">
        <v>1076</v>
      </c>
      <c r="C9" s="23">
        <v>822</v>
      </c>
      <c r="D9" s="21">
        <v>0.76394052044609662</v>
      </c>
      <c r="E9" s="23">
        <v>771</v>
      </c>
      <c r="F9" s="21">
        <v>0.71654275092936803</v>
      </c>
      <c r="G9" s="23">
        <v>543</v>
      </c>
      <c r="H9" s="21">
        <v>0.50464684014869887</v>
      </c>
      <c r="I9" s="23">
        <v>59</v>
      </c>
      <c r="J9" s="23">
        <v>24</v>
      </c>
      <c r="K9" s="21">
        <v>0.40677966101694918</v>
      </c>
      <c r="L9" s="23">
        <v>21</v>
      </c>
      <c r="M9" s="21">
        <v>0.3559322033898305</v>
      </c>
      <c r="N9" s="23">
        <v>15</v>
      </c>
      <c r="O9" s="21">
        <v>0.25423728813559321</v>
      </c>
      <c r="P9" s="23">
        <v>1101</v>
      </c>
      <c r="Q9" s="23">
        <v>1003</v>
      </c>
      <c r="R9" s="21">
        <v>0.91099000908265215</v>
      </c>
      <c r="S9" s="23">
        <v>970</v>
      </c>
      <c r="T9" s="21">
        <v>0.88101725703905542</v>
      </c>
      <c r="U9" s="23">
        <v>833</v>
      </c>
      <c r="V9" s="21">
        <v>0.75658492279745682</v>
      </c>
      <c r="W9" s="23">
        <v>136</v>
      </c>
      <c r="X9" s="23">
        <v>86</v>
      </c>
      <c r="Y9" s="21">
        <v>0.63235294117647056</v>
      </c>
      <c r="Z9" s="23">
        <v>81</v>
      </c>
      <c r="AA9" s="21">
        <v>0.59558823529411764</v>
      </c>
      <c r="AB9" s="23">
        <v>57</v>
      </c>
      <c r="AC9" s="21">
        <v>0.41911764705882354</v>
      </c>
      <c r="AD9" s="23">
        <v>1892</v>
      </c>
      <c r="AE9" s="23">
        <v>1531</v>
      </c>
      <c r="AF9" s="21">
        <v>0.80919661733615222</v>
      </c>
      <c r="AG9" s="23">
        <v>1438</v>
      </c>
      <c r="AH9" s="21">
        <v>0.7600422832980972</v>
      </c>
      <c r="AI9" s="23">
        <v>1171</v>
      </c>
      <c r="AJ9" s="21">
        <v>0.61892177589852004</v>
      </c>
    </row>
    <row r="10" spans="1:36" x14ac:dyDescent="0.25">
      <c r="A10" s="1" t="s">
        <v>107</v>
      </c>
      <c r="B10" s="23">
        <v>1224</v>
      </c>
      <c r="C10" s="23">
        <v>876</v>
      </c>
      <c r="D10" s="21">
        <v>0.71568627450980393</v>
      </c>
      <c r="E10" s="23">
        <v>788</v>
      </c>
      <c r="F10" s="21">
        <v>0.64379084967320266</v>
      </c>
      <c r="G10" s="23">
        <v>537</v>
      </c>
      <c r="H10" s="21">
        <v>0.43872549019607843</v>
      </c>
      <c r="I10" s="23">
        <v>313</v>
      </c>
      <c r="J10" s="23">
        <v>176</v>
      </c>
      <c r="K10" s="21">
        <v>0.56230031948881787</v>
      </c>
      <c r="L10" s="23">
        <v>141</v>
      </c>
      <c r="M10" s="21">
        <v>0.45047923322683708</v>
      </c>
      <c r="N10" s="23">
        <v>80</v>
      </c>
      <c r="O10" s="21">
        <v>0.25559105431309903</v>
      </c>
      <c r="P10" s="23">
        <v>1525</v>
      </c>
      <c r="Q10" s="23">
        <v>1284</v>
      </c>
      <c r="R10" s="21">
        <v>0.84196721311475409</v>
      </c>
      <c r="S10" s="23">
        <v>1203</v>
      </c>
      <c r="T10" s="21">
        <v>0.78885245901639345</v>
      </c>
      <c r="U10" s="23">
        <v>963</v>
      </c>
      <c r="V10" s="21">
        <v>0.63147540983606554</v>
      </c>
      <c r="W10" s="23">
        <v>193</v>
      </c>
      <c r="X10" s="23">
        <v>153</v>
      </c>
      <c r="Y10" s="21">
        <v>0.79274611398963735</v>
      </c>
      <c r="Z10" s="23">
        <v>145</v>
      </c>
      <c r="AA10" s="21">
        <v>0.75129533678756477</v>
      </c>
      <c r="AB10" s="23">
        <v>96</v>
      </c>
      <c r="AC10" s="21">
        <v>0.49740932642487046</v>
      </c>
      <c r="AD10" s="23">
        <v>4559</v>
      </c>
      <c r="AE10" s="23">
        <v>3317</v>
      </c>
      <c r="AF10" s="21">
        <v>0.72757183592893182</v>
      </c>
      <c r="AG10" s="23">
        <v>3099</v>
      </c>
      <c r="AH10" s="21">
        <v>0.67975433209037073</v>
      </c>
      <c r="AI10" s="23">
        <v>2158</v>
      </c>
      <c r="AJ10" s="21">
        <v>0.47334941873217812</v>
      </c>
    </row>
    <row r="11" spans="1:36" x14ac:dyDescent="0.25">
      <c r="A11" s="1" t="s">
        <v>108</v>
      </c>
      <c r="B11" s="23">
        <v>1172</v>
      </c>
      <c r="C11" s="23">
        <v>832</v>
      </c>
      <c r="D11" s="21">
        <v>0.70989761092150172</v>
      </c>
      <c r="E11" s="23">
        <v>770</v>
      </c>
      <c r="F11" s="21">
        <v>0.65699658703071673</v>
      </c>
      <c r="G11" s="23">
        <v>503</v>
      </c>
      <c r="H11" s="21">
        <v>0.42918088737201365</v>
      </c>
      <c r="I11" s="23">
        <v>88</v>
      </c>
      <c r="J11" s="23">
        <v>30</v>
      </c>
      <c r="K11" s="21">
        <v>0.34090909090909088</v>
      </c>
      <c r="L11" s="23">
        <v>23</v>
      </c>
      <c r="M11" s="21">
        <v>0.26136363636363635</v>
      </c>
      <c r="N11" s="23">
        <v>15</v>
      </c>
      <c r="O11" s="21">
        <v>0.17045454545454544</v>
      </c>
      <c r="P11" s="23">
        <v>1403</v>
      </c>
      <c r="Q11" s="23">
        <v>1210</v>
      </c>
      <c r="R11" s="21">
        <v>0.86243763364219528</v>
      </c>
      <c r="S11" s="23">
        <v>1168</v>
      </c>
      <c r="T11" s="21">
        <v>0.83250178189593727</v>
      </c>
      <c r="U11" s="23">
        <v>835</v>
      </c>
      <c r="V11" s="21">
        <v>0.5951532430506058</v>
      </c>
      <c r="W11" s="23">
        <v>1257</v>
      </c>
      <c r="X11" s="23">
        <v>921</v>
      </c>
      <c r="Y11" s="21">
        <v>0.73269689737470167</v>
      </c>
      <c r="Z11" s="23">
        <v>857</v>
      </c>
      <c r="AA11" s="21">
        <v>0.68178202068416871</v>
      </c>
      <c r="AB11" s="23">
        <v>71</v>
      </c>
      <c r="AC11" s="21">
        <v>5.6483691328560064E-2</v>
      </c>
      <c r="AD11" s="23">
        <v>3029</v>
      </c>
      <c r="AE11" s="23">
        <v>2402</v>
      </c>
      <c r="AF11" s="21">
        <v>0.79300099042588312</v>
      </c>
      <c r="AG11" s="23">
        <v>2273</v>
      </c>
      <c r="AH11" s="21">
        <v>0.75041267745130402</v>
      </c>
      <c r="AI11" s="23">
        <v>1472</v>
      </c>
      <c r="AJ11" s="21">
        <v>0.48596896665566192</v>
      </c>
    </row>
    <row r="12" spans="1:36" x14ac:dyDescent="0.25">
      <c r="A12" s="1" t="s">
        <v>44</v>
      </c>
      <c r="B12" s="23">
        <v>1133</v>
      </c>
      <c r="C12" s="23">
        <v>851</v>
      </c>
      <c r="D12" s="21">
        <v>0.75110326566637242</v>
      </c>
      <c r="E12" s="23">
        <v>778</v>
      </c>
      <c r="F12" s="21">
        <v>0.6866725507502206</v>
      </c>
      <c r="G12" s="23">
        <v>481</v>
      </c>
      <c r="H12" s="21">
        <v>0.42453662842012357</v>
      </c>
      <c r="I12" s="23">
        <v>349</v>
      </c>
      <c r="J12" s="23">
        <v>229</v>
      </c>
      <c r="K12" s="21">
        <v>0.65616045845272208</v>
      </c>
      <c r="L12" s="23">
        <v>198</v>
      </c>
      <c r="M12" s="21">
        <v>0.56733524355300857</v>
      </c>
      <c r="N12" s="23">
        <v>101</v>
      </c>
      <c r="O12" s="21">
        <v>0.28939828080229224</v>
      </c>
      <c r="P12" s="23">
        <v>1386</v>
      </c>
      <c r="Q12" s="23">
        <v>1151</v>
      </c>
      <c r="R12" s="21">
        <v>0.83044733044733043</v>
      </c>
      <c r="S12" s="23">
        <v>1089</v>
      </c>
      <c r="T12" s="21">
        <v>0.7857142857142857</v>
      </c>
      <c r="U12" s="23">
        <v>742</v>
      </c>
      <c r="V12" s="21">
        <v>0.53535353535353536</v>
      </c>
      <c r="W12" s="23">
        <v>475</v>
      </c>
      <c r="X12" s="23">
        <v>316</v>
      </c>
      <c r="Y12" s="21">
        <v>0.66526315789473689</v>
      </c>
      <c r="Z12" s="23">
        <v>300</v>
      </c>
      <c r="AA12" s="21">
        <v>0.63157894736842102</v>
      </c>
      <c r="AB12" s="23">
        <v>223</v>
      </c>
      <c r="AC12" s="21">
        <v>0.46947368421052632</v>
      </c>
      <c r="AD12" s="23">
        <v>4797</v>
      </c>
      <c r="AE12" s="23">
        <v>3696</v>
      </c>
      <c r="AF12" s="21">
        <v>0.77048155096935589</v>
      </c>
      <c r="AG12" s="23">
        <v>3422</v>
      </c>
      <c r="AH12" s="21">
        <v>0.71336251824056707</v>
      </c>
      <c r="AI12" s="23">
        <v>2306</v>
      </c>
      <c r="AJ12" s="21">
        <v>0.48071711486345631</v>
      </c>
    </row>
    <row r="13" spans="1:36" x14ac:dyDescent="0.25">
      <c r="A13" s="1" t="s">
        <v>45</v>
      </c>
      <c r="B13" s="23">
        <v>1331</v>
      </c>
      <c r="C13" s="23">
        <v>788</v>
      </c>
      <c r="D13" s="21">
        <v>0.59203606311044332</v>
      </c>
      <c r="E13" s="23">
        <v>720</v>
      </c>
      <c r="F13" s="21">
        <v>0.54094665664913599</v>
      </c>
      <c r="G13" s="23">
        <v>407</v>
      </c>
      <c r="H13" s="21">
        <v>0.30578512396694213</v>
      </c>
      <c r="I13" s="23">
        <v>136</v>
      </c>
      <c r="J13" s="23">
        <v>68</v>
      </c>
      <c r="K13" s="21">
        <v>0.5</v>
      </c>
      <c r="L13" s="23">
        <v>60</v>
      </c>
      <c r="M13" s="21">
        <v>0.44117647058823528</v>
      </c>
      <c r="N13" s="23">
        <v>33</v>
      </c>
      <c r="O13" s="21">
        <v>0.24264705882352941</v>
      </c>
      <c r="P13" s="23">
        <v>1281</v>
      </c>
      <c r="Q13" s="23">
        <v>1027</v>
      </c>
      <c r="R13" s="21">
        <v>0.80171740827478533</v>
      </c>
      <c r="S13" s="23">
        <v>988</v>
      </c>
      <c r="T13" s="21">
        <v>0.77127244340359091</v>
      </c>
      <c r="U13" s="23">
        <v>638</v>
      </c>
      <c r="V13" s="21">
        <v>0.49804839968774395</v>
      </c>
      <c r="W13" s="23">
        <v>102</v>
      </c>
      <c r="X13" s="23">
        <v>80</v>
      </c>
      <c r="Y13" s="21">
        <v>0.78431372549019607</v>
      </c>
      <c r="Z13" s="23">
        <v>79</v>
      </c>
      <c r="AA13" s="21">
        <v>0.77450980392156865</v>
      </c>
      <c r="AB13" s="23">
        <v>52</v>
      </c>
      <c r="AC13" s="21">
        <v>0.50980392156862742</v>
      </c>
      <c r="AD13" s="23">
        <v>3628</v>
      </c>
      <c r="AE13" s="23">
        <v>2650</v>
      </c>
      <c r="AF13" s="21">
        <v>0.73042998897464173</v>
      </c>
      <c r="AG13" s="23">
        <v>2470</v>
      </c>
      <c r="AH13" s="21">
        <v>0.68081587651598674</v>
      </c>
      <c r="AI13" s="23">
        <v>1472</v>
      </c>
      <c r="AJ13" s="21">
        <v>0.40573318632855565</v>
      </c>
    </row>
    <row r="14" spans="1:36" x14ac:dyDescent="0.25">
      <c r="A14" s="1" t="s">
        <v>109</v>
      </c>
      <c r="B14" s="23">
        <v>812</v>
      </c>
      <c r="C14" s="23">
        <v>553</v>
      </c>
      <c r="D14" s="21">
        <v>0.68103448275862066</v>
      </c>
      <c r="E14" s="23">
        <v>509</v>
      </c>
      <c r="F14" s="21">
        <v>0.62684729064039413</v>
      </c>
      <c r="G14" s="23">
        <v>303</v>
      </c>
      <c r="H14" s="21">
        <v>0.37315270935960593</v>
      </c>
      <c r="I14" s="23">
        <v>66</v>
      </c>
      <c r="J14" s="23">
        <v>41</v>
      </c>
      <c r="K14" s="21">
        <v>0.62121212121212122</v>
      </c>
      <c r="L14" s="23">
        <v>33</v>
      </c>
      <c r="M14" s="21">
        <v>0.5</v>
      </c>
      <c r="N14" s="23">
        <v>17</v>
      </c>
      <c r="O14" s="21">
        <v>0.25757575757575757</v>
      </c>
      <c r="P14" s="23">
        <v>895</v>
      </c>
      <c r="Q14" s="23">
        <v>774</v>
      </c>
      <c r="R14" s="21">
        <v>0.86480446927374299</v>
      </c>
      <c r="S14" s="23">
        <v>745</v>
      </c>
      <c r="T14" s="21">
        <v>0.83240223463687146</v>
      </c>
      <c r="U14" s="23">
        <v>576</v>
      </c>
      <c r="V14" s="21">
        <v>0.6435754189944134</v>
      </c>
      <c r="W14" s="23">
        <v>53</v>
      </c>
      <c r="X14" s="23">
        <v>34</v>
      </c>
      <c r="Y14" s="21">
        <v>0.64150943396226412</v>
      </c>
      <c r="Z14" s="23">
        <v>30</v>
      </c>
      <c r="AA14" s="21">
        <v>0.56603773584905659</v>
      </c>
      <c r="AB14" s="23">
        <v>17</v>
      </c>
      <c r="AC14" s="21">
        <v>0.32075471698113206</v>
      </c>
      <c r="AD14" s="23">
        <v>1862</v>
      </c>
      <c r="AE14" s="23">
        <v>1430</v>
      </c>
      <c r="AF14" s="21">
        <v>0.76799140708915148</v>
      </c>
      <c r="AG14" s="23">
        <v>1338</v>
      </c>
      <c r="AH14" s="21">
        <v>0.71858216970998923</v>
      </c>
      <c r="AI14" s="23">
        <v>931</v>
      </c>
      <c r="AJ14" s="21">
        <v>0.5</v>
      </c>
    </row>
    <row r="15" spans="1:36" x14ac:dyDescent="0.25">
      <c r="A15" s="1" t="s">
        <v>46</v>
      </c>
      <c r="B15" s="23">
        <v>8042</v>
      </c>
      <c r="C15" s="23">
        <v>5573</v>
      </c>
      <c r="D15" s="21">
        <v>0.69298681919920413</v>
      </c>
      <c r="E15" s="23">
        <v>5110</v>
      </c>
      <c r="F15" s="21">
        <v>0.63541407610047251</v>
      </c>
      <c r="G15" s="23">
        <v>3289</v>
      </c>
      <c r="H15" s="21">
        <v>0.4089778662024372</v>
      </c>
      <c r="I15" s="23">
        <v>1317</v>
      </c>
      <c r="J15" s="23">
        <v>739</v>
      </c>
      <c r="K15" s="21">
        <v>0.56112376613515569</v>
      </c>
      <c r="L15" s="23">
        <v>612</v>
      </c>
      <c r="M15" s="21">
        <v>0.46469248291571752</v>
      </c>
      <c r="N15" s="23">
        <v>336</v>
      </c>
      <c r="O15" s="21">
        <v>0.25512528473804102</v>
      </c>
      <c r="P15" s="23">
        <v>8876</v>
      </c>
      <c r="Q15" s="23">
        <v>7423</v>
      </c>
      <c r="R15" s="21">
        <v>0.8363001351960343</v>
      </c>
      <c r="S15" s="23">
        <v>7075</v>
      </c>
      <c r="T15" s="21">
        <v>0.79709328526363221</v>
      </c>
      <c r="U15" s="23">
        <v>5241</v>
      </c>
      <c r="V15" s="21">
        <v>0.59046867958539884</v>
      </c>
      <c r="W15" s="23">
        <v>2555</v>
      </c>
      <c r="X15" s="23">
        <v>1785</v>
      </c>
      <c r="Y15" s="21">
        <v>0.69863013698630139</v>
      </c>
      <c r="Z15" s="23">
        <v>1681</v>
      </c>
      <c r="AA15" s="21">
        <v>0.65792563600782783</v>
      </c>
      <c r="AB15" s="23">
        <v>654</v>
      </c>
      <c r="AC15" s="21">
        <v>0.25596868884540119</v>
      </c>
      <c r="AD15" s="23">
        <v>24385</v>
      </c>
      <c r="AE15" s="23">
        <v>18249</v>
      </c>
      <c r="AF15" s="21">
        <v>0.74836989952839861</v>
      </c>
      <c r="AG15" s="23">
        <v>17052</v>
      </c>
      <c r="AH15" s="21">
        <v>0.69928234570432646</v>
      </c>
      <c r="AI15" s="23">
        <v>11683</v>
      </c>
      <c r="AJ15" s="21">
        <v>0.47910600779167523</v>
      </c>
    </row>
  </sheetData>
  <sheetProtection pivotTables="0"/>
  <pageMargins left="0.7" right="0.7" top="0.75" bottom="0.75" header="0.3" footer="0.3"/>
  <pageSetup paperSize="9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5"/>
  <sheetViews>
    <sheetView workbookViewId="0">
      <selection activeCell="D13" sqref="D13"/>
    </sheetView>
  </sheetViews>
  <sheetFormatPr defaultRowHeight="15" x14ac:dyDescent="0.25"/>
  <cols>
    <col min="1" max="1" width="25.7109375" bestFit="1" customWidth="1"/>
    <col min="2" max="2" width="10.7109375" bestFit="1" customWidth="1"/>
    <col min="3" max="3" width="38.5703125" bestFit="1" customWidth="1"/>
    <col min="4" max="4" width="63.28515625" bestFit="1" customWidth="1"/>
    <col min="5" max="5" width="68" bestFit="1" customWidth="1"/>
    <col min="6" max="6" width="62.28515625" bestFit="1" customWidth="1"/>
  </cols>
  <sheetData>
    <row r="1" spans="1:6" x14ac:dyDescent="0.25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102</v>
      </c>
    </row>
    <row r="2" spans="1:6" x14ac:dyDescent="0.25">
      <c r="A2" s="24" t="s">
        <v>50</v>
      </c>
      <c r="B2" s="22">
        <v>44750</v>
      </c>
      <c r="C2">
        <v>1077</v>
      </c>
      <c r="D2">
        <v>556</v>
      </c>
      <c r="E2">
        <v>411</v>
      </c>
      <c r="F2">
        <v>199</v>
      </c>
    </row>
    <row r="3" spans="1:6" x14ac:dyDescent="0.25">
      <c r="A3" s="24" t="s">
        <v>51</v>
      </c>
      <c r="B3" s="22">
        <v>44750</v>
      </c>
      <c r="C3">
        <v>3646</v>
      </c>
      <c r="D3">
        <v>1952</v>
      </c>
      <c r="E3">
        <v>1714</v>
      </c>
      <c r="F3">
        <v>956</v>
      </c>
    </row>
    <row r="4" spans="1:6" x14ac:dyDescent="0.25">
      <c r="A4" s="24" t="s">
        <v>52</v>
      </c>
      <c r="B4" s="22">
        <v>44750</v>
      </c>
      <c r="C4">
        <v>1252</v>
      </c>
      <c r="D4">
        <v>612</v>
      </c>
      <c r="E4">
        <v>473</v>
      </c>
      <c r="F4">
        <v>243</v>
      </c>
    </row>
    <row r="13" spans="1:6" x14ac:dyDescent="0.25">
      <c r="C13" s="26"/>
    </row>
    <row r="14" spans="1:6" x14ac:dyDescent="0.25">
      <c r="C14" s="26"/>
    </row>
    <row r="15" spans="1:6" x14ac:dyDescent="0.25">
      <c r="C15" s="26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showGridLines="0" zoomScale="90" zoomScaleNormal="90" workbookViewId="0">
      <selection activeCell="C16" sqref="C16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37" customWidth="1"/>
    <col min="4" max="4" width="12.85546875" bestFit="1" customWidth="1"/>
    <col min="5" max="5" width="37" customWidth="1"/>
    <col min="6" max="6" width="14" bestFit="1" customWidth="1"/>
    <col min="7" max="7" width="37" customWidth="1"/>
    <col min="8" max="8" width="14" bestFit="1" customWidth="1"/>
  </cols>
  <sheetData>
    <row r="1" spans="1:8" x14ac:dyDescent="0.25">
      <c r="A1" t="s">
        <v>0</v>
      </c>
    </row>
    <row r="2" spans="1:8" ht="18.75" x14ac:dyDescent="0.3">
      <c r="A2" s="4" t="s">
        <v>1</v>
      </c>
    </row>
    <row r="3" spans="1:8" x14ac:dyDescent="0.25">
      <c r="A3" s="7">
        <f>Report!A3</f>
        <v>44750</v>
      </c>
    </row>
    <row r="7" spans="1:8" s="3" customFormat="1" x14ac:dyDescent="0.25">
      <c r="A7"/>
      <c r="B7" s="11" t="s">
        <v>47</v>
      </c>
      <c r="C7" s="11" t="s">
        <v>48</v>
      </c>
      <c r="D7" s="12" t="s">
        <v>4</v>
      </c>
      <c r="E7" s="11" t="s">
        <v>49</v>
      </c>
      <c r="F7" s="12" t="s">
        <v>4</v>
      </c>
      <c r="G7" s="11" t="s">
        <v>105</v>
      </c>
      <c r="H7" s="12" t="s">
        <v>4</v>
      </c>
    </row>
    <row r="8" spans="1:8" hidden="1" x14ac:dyDescent="0.25">
      <c r="A8" s="8" t="s">
        <v>50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8" hidden="1" x14ac:dyDescent="0.25">
      <c r="A9" s="8" t="s">
        <v>51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8" hidden="1" x14ac:dyDescent="0.25">
      <c r="A10" s="8" t="s">
        <v>52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8" hidden="1" x14ac:dyDescent="0.25">
      <c r="A11" s="15" t="s">
        <v>46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8" hidden="1" x14ac:dyDescent="0.25"/>
    <row r="13" spans="1:8" hidden="1" x14ac:dyDescent="0.25"/>
    <row r="14" spans="1:8" hidden="1" x14ac:dyDescent="0.25">
      <c r="A14" s="20" t="s">
        <v>18</v>
      </c>
      <c r="B14" t="s">
        <v>53</v>
      </c>
      <c r="C14" t="s">
        <v>54</v>
      </c>
      <c r="D14" s="21" t="s">
        <v>55</v>
      </c>
      <c r="E14" t="s">
        <v>56</v>
      </c>
      <c r="F14" s="21" t="s">
        <v>57</v>
      </c>
      <c r="G14" t="s">
        <v>103</v>
      </c>
      <c r="H14" t="s">
        <v>104</v>
      </c>
    </row>
    <row r="15" spans="1:8" x14ac:dyDescent="0.25">
      <c r="A15" s="1" t="s">
        <v>50</v>
      </c>
      <c r="B15" s="24">
        <v>1077</v>
      </c>
      <c r="C15" s="24">
        <v>556</v>
      </c>
      <c r="D15" s="21">
        <v>0.51624883936861654</v>
      </c>
      <c r="E15" s="24">
        <v>411</v>
      </c>
      <c r="F15" s="21">
        <v>0.38161559888579388</v>
      </c>
      <c r="G15" s="24">
        <v>199</v>
      </c>
      <c r="H15" s="21">
        <v>0.18477251624883936</v>
      </c>
    </row>
    <row r="16" spans="1:8" x14ac:dyDescent="0.25">
      <c r="A16" s="1" t="s">
        <v>51</v>
      </c>
      <c r="B16" s="24">
        <v>3646</v>
      </c>
      <c r="C16" s="24">
        <v>1952</v>
      </c>
      <c r="D16" s="21">
        <v>0.53538123971475593</v>
      </c>
      <c r="E16" s="24">
        <v>1714</v>
      </c>
      <c r="F16" s="21">
        <v>0.47010422380691169</v>
      </c>
      <c r="G16" s="24">
        <v>956</v>
      </c>
      <c r="H16" s="21">
        <v>0.26220515633571034</v>
      </c>
    </row>
    <row r="17" spans="1:8" x14ac:dyDescent="0.25">
      <c r="A17" s="1" t="s">
        <v>52</v>
      </c>
      <c r="B17" s="24">
        <v>1252</v>
      </c>
      <c r="C17" s="24">
        <v>612</v>
      </c>
      <c r="D17" s="21">
        <v>0.48881789137380194</v>
      </c>
      <c r="E17" s="24">
        <v>473</v>
      </c>
      <c r="F17" s="21">
        <v>0.37779552715654952</v>
      </c>
      <c r="G17" s="24">
        <v>243</v>
      </c>
      <c r="H17" s="21">
        <v>0.19408945686900958</v>
      </c>
    </row>
    <row r="18" spans="1:8" x14ac:dyDescent="0.25">
      <c r="A18" s="1" t="s">
        <v>46</v>
      </c>
      <c r="B18" s="24">
        <v>5975</v>
      </c>
      <c r="C18" s="24">
        <v>3120</v>
      </c>
      <c r="D18" s="21">
        <v>0.52217573221757319</v>
      </c>
      <c r="E18" s="24">
        <v>2598</v>
      </c>
      <c r="F18" s="21">
        <v>0.43481171548117153</v>
      </c>
      <c r="G18" s="24">
        <v>1398</v>
      </c>
      <c r="H18" s="21">
        <v>0.23397489539748953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E8"/>
  <sheetViews>
    <sheetView workbookViewId="0">
      <selection sqref="A1:AC8"/>
    </sheetView>
  </sheetViews>
  <sheetFormatPr defaultRowHeight="15" x14ac:dyDescent="0.25"/>
  <cols>
    <col min="1" max="1" width="21.5703125" bestFit="1" customWidth="1"/>
    <col min="2" max="2" width="8.4257812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5" width="17" bestFit="1" customWidth="1"/>
    <col min="26" max="26" width="19.5703125" bestFit="1" customWidth="1"/>
    <col min="27" max="27" width="12.7109375" bestFit="1" customWidth="1"/>
    <col min="28" max="28" width="14" bestFit="1" customWidth="1"/>
    <col min="29" max="29" width="27.5703125" bestFit="1" customWidth="1"/>
    <col min="30" max="33" width="11.140625" bestFit="1" customWidth="1"/>
  </cols>
  <sheetData>
    <row r="1" spans="1:31" x14ac:dyDescent="0.25">
      <c r="A1" t="s">
        <v>63</v>
      </c>
      <c r="B1" s="22" t="s">
        <v>59</v>
      </c>
      <c r="C1" t="s">
        <v>64</v>
      </c>
      <c r="D1" t="s">
        <v>65</v>
      </c>
      <c r="E1" t="s">
        <v>66</v>
      </c>
      <c r="F1" t="s">
        <v>67</v>
      </c>
      <c r="G1" t="s">
        <v>68</v>
      </c>
      <c r="H1" t="s">
        <v>69</v>
      </c>
      <c r="I1" t="s">
        <v>70</v>
      </c>
      <c r="J1" t="s">
        <v>71</v>
      </c>
      <c r="K1" t="s">
        <v>72</v>
      </c>
      <c r="L1" t="s">
        <v>73</v>
      </c>
      <c r="M1" t="s">
        <v>74</v>
      </c>
      <c r="N1" t="s">
        <v>75</v>
      </c>
      <c r="O1" t="s">
        <v>60</v>
      </c>
      <c r="P1" t="s">
        <v>61</v>
      </c>
      <c r="Q1" t="s">
        <v>76</v>
      </c>
      <c r="R1" t="s">
        <v>77</v>
      </c>
      <c r="S1" t="s">
        <v>78</v>
      </c>
      <c r="T1" t="s">
        <v>79</v>
      </c>
      <c r="U1" t="s">
        <v>62</v>
      </c>
      <c r="V1" t="s">
        <v>80</v>
      </c>
      <c r="W1" t="s">
        <v>81</v>
      </c>
      <c r="X1" t="s">
        <v>82</v>
      </c>
      <c r="Y1" t="s">
        <v>83</v>
      </c>
      <c r="Z1" t="s">
        <v>84</v>
      </c>
      <c r="AA1" t="s">
        <v>85</v>
      </c>
      <c r="AB1" t="s">
        <v>86</v>
      </c>
      <c r="AC1" t="s">
        <v>87</v>
      </c>
    </row>
    <row r="2" spans="1:31" x14ac:dyDescent="0.25">
      <c r="A2" t="s">
        <v>107</v>
      </c>
      <c r="B2" s="24">
        <v>44750</v>
      </c>
      <c r="C2" s="24">
        <v>3114</v>
      </c>
      <c r="D2">
        <v>1224</v>
      </c>
      <c r="E2">
        <v>876</v>
      </c>
      <c r="F2">
        <v>317</v>
      </c>
      <c r="G2">
        <v>313</v>
      </c>
      <c r="H2">
        <v>176</v>
      </c>
      <c r="I2">
        <v>1841</v>
      </c>
      <c r="J2">
        <v>1525</v>
      </c>
      <c r="K2">
        <v>1284</v>
      </c>
      <c r="L2">
        <v>205</v>
      </c>
      <c r="M2">
        <v>193</v>
      </c>
      <c r="N2">
        <v>153</v>
      </c>
      <c r="O2">
        <v>362878</v>
      </c>
      <c r="P2">
        <v>245758</v>
      </c>
      <c r="Q2">
        <v>788</v>
      </c>
      <c r="R2">
        <v>141</v>
      </c>
      <c r="S2">
        <v>1203</v>
      </c>
      <c r="T2">
        <v>145</v>
      </c>
      <c r="U2">
        <v>223794</v>
      </c>
      <c r="V2">
        <v>3099</v>
      </c>
      <c r="W2">
        <v>4559</v>
      </c>
      <c r="X2">
        <v>3317</v>
      </c>
      <c r="Y2" s="24">
        <v>537</v>
      </c>
      <c r="Z2" s="24">
        <v>80</v>
      </c>
      <c r="AA2" s="24">
        <v>963</v>
      </c>
      <c r="AB2" s="24">
        <v>2158</v>
      </c>
      <c r="AC2" s="24">
        <v>96</v>
      </c>
      <c r="AD2" s="24"/>
      <c r="AE2" s="24"/>
    </row>
    <row r="3" spans="1:31" x14ac:dyDescent="0.25">
      <c r="A3" t="s">
        <v>44</v>
      </c>
      <c r="B3" s="24">
        <v>44750</v>
      </c>
      <c r="C3" s="24">
        <v>2408</v>
      </c>
      <c r="D3">
        <v>1133</v>
      </c>
      <c r="E3">
        <v>851</v>
      </c>
      <c r="F3">
        <v>349</v>
      </c>
      <c r="G3">
        <v>349</v>
      </c>
      <c r="H3">
        <v>229</v>
      </c>
      <c r="I3">
        <v>1578</v>
      </c>
      <c r="J3">
        <v>1386</v>
      </c>
      <c r="K3">
        <v>1151</v>
      </c>
      <c r="L3">
        <v>493</v>
      </c>
      <c r="M3">
        <v>475</v>
      </c>
      <c r="N3">
        <v>316</v>
      </c>
      <c r="O3">
        <v>316186</v>
      </c>
      <c r="P3">
        <v>226048</v>
      </c>
      <c r="Q3">
        <v>778</v>
      </c>
      <c r="R3">
        <v>198</v>
      </c>
      <c r="S3">
        <v>1089</v>
      </c>
      <c r="T3">
        <v>300</v>
      </c>
      <c r="U3">
        <v>206806</v>
      </c>
      <c r="V3">
        <v>3422</v>
      </c>
      <c r="W3">
        <v>4797</v>
      </c>
      <c r="X3">
        <v>3696</v>
      </c>
      <c r="Y3" s="24">
        <v>481</v>
      </c>
      <c r="Z3" s="24">
        <v>101</v>
      </c>
      <c r="AA3" s="24">
        <v>742</v>
      </c>
      <c r="AB3" s="24">
        <v>2306</v>
      </c>
      <c r="AC3" s="24">
        <v>223</v>
      </c>
      <c r="AD3" s="24"/>
      <c r="AE3" s="24"/>
    </row>
    <row r="4" spans="1:31" x14ac:dyDescent="0.25">
      <c r="A4" t="s">
        <v>108</v>
      </c>
      <c r="B4" s="24">
        <v>44750</v>
      </c>
      <c r="C4" s="24">
        <v>2079</v>
      </c>
      <c r="D4">
        <v>1172</v>
      </c>
      <c r="E4">
        <v>832</v>
      </c>
      <c r="F4">
        <v>60</v>
      </c>
      <c r="G4">
        <v>88</v>
      </c>
      <c r="H4">
        <v>30</v>
      </c>
      <c r="I4">
        <v>1556</v>
      </c>
      <c r="J4">
        <v>1403</v>
      </c>
      <c r="K4">
        <v>1210</v>
      </c>
      <c r="L4">
        <v>1282</v>
      </c>
      <c r="M4">
        <v>1257</v>
      </c>
      <c r="N4">
        <v>921</v>
      </c>
      <c r="O4">
        <v>240940</v>
      </c>
      <c r="P4">
        <v>187704</v>
      </c>
      <c r="Q4">
        <v>770</v>
      </c>
      <c r="R4">
        <v>23</v>
      </c>
      <c r="S4">
        <v>1168</v>
      </c>
      <c r="T4">
        <v>857</v>
      </c>
      <c r="U4">
        <v>174409</v>
      </c>
      <c r="V4">
        <v>2273</v>
      </c>
      <c r="W4">
        <v>3029</v>
      </c>
      <c r="X4">
        <v>2402</v>
      </c>
      <c r="Y4" s="24">
        <v>503</v>
      </c>
      <c r="Z4" s="24">
        <v>15</v>
      </c>
      <c r="AA4" s="24">
        <v>835</v>
      </c>
      <c r="AB4" s="24">
        <v>1472</v>
      </c>
      <c r="AC4" s="24">
        <v>71</v>
      </c>
      <c r="AD4" s="24"/>
      <c r="AE4" s="24"/>
    </row>
    <row r="5" spans="1:31" x14ac:dyDescent="0.25">
      <c r="A5" t="s">
        <v>45</v>
      </c>
      <c r="B5" s="24">
        <v>44750</v>
      </c>
      <c r="C5" s="24">
        <v>2362</v>
      </c>
      <c r="D5">
        <v>1331</v>
      </c>
      <c r="E5">
        <v>788</v>
      </c>
      <c r="F5">
        <v>136</v>
      </c>
      <c r="G5">
        <v>136</v>
      </c>
      <c r="H5">
        <v>68</v>
      </c>
      <c r="I5">
        <v>1451</v>
      </c>
      <c r="J5">
        <v>1281</v>
      </c>
      <c r="K5">
        <v>1027</v>
      </c>
      <c r="L5">
        <v>106</v>
      </c>
      <c r="M5">
        <v>102</v>
      </c>
      <c r="N5">
        <v>80</v>
      </c>
      <c r="O5">
        <v>218506</v>
      </c>
      <c r="P5">
        <v>152793</v>
      </c>
      <c r="Q5">
        <v>720</v>
      </c>
      <c r="R5">
        <v>60</v>
      </c>
      <c r="S5">
        <v>988</v>
      </c>
      <c r="T5">
        <v>79</v>
      </c>
      <c r="U5">
        <v>142758</v>
      </c>
      <c r="V5">
        <v>2470</v>
      </c>
      <c r="W5">
        <v>3628</v>
      </c>
      <c r="X5">
        <v>2650</v>
      </c>
      <c r="Y5" s="24">
        <v>407</v>
      </c>
      <c r="Z5" s="24">
        <v>33</v>
      </c>
      <c r="AA5" s="24">
        <v>638</v>
      </c>
      <c r="AB5" s="24">
        <v>1472</v>
      </c>
      <c r="AC5" s="24">
        <v>52</v>
      </c>
      <c r="AD5" s="24"/>
      <c r="AE5" s="24"/>
    </row>
    <row r="6" spans="1:31" x14ac:dyDescent="0.25">
      <c r="A6" t="s">
        <v>106</v>
      </c>
      <c r="B6" s="24">
        <v>44750</v>
      </c>
      <c r="C6" s="24">
        <v>2568</v>
      </c>
      <c r="D6">
        <v>1294</v>
      </c>
      <c r="E6">
        <v>851</v>
      </c>
      <c r="F6">
        <v>307</v>
      </c>
      <c r="G6">
        <v>306</v>
      </c>
      <c r="H6">
        <v>171</v>
      </c>
      <c r="I6">
        <v>1430</v>
      </c>
      <c r="J6">
        <v>1285</v>
      </c>
      <c r="K6">
        <v>974</v>
      </c>
      <c r="L6">
        <v>389</v>
      </c>
      <c r="M6">
        <v>339</v>
      </c>
      <c r="N6">
        <v>195</v>
      </c>
      <c r="O6">
        <v>276546</v>
      </c>
      <c r="P6">
        <v>189533</v>
      </c>
      <c r="Q6">
        <v>774</v>
      </c>
      <c r="R6">
        <v>136</v>
      </c>
      <c r="S6">
        <v>912</v>
      </c>
      <c r="T6">
        <v>189</v>
      </c>
      <c r="U6">
        <v>176317</v>
      </c>
      <c r="V6">
        <v>3012</v>
      </c>
      <c r="W6">
        <v>4618</v>
      </c>
      <c r="X6">
        <v>3223</v>
      </c>
      <c r="Y6" s="24">
        <v>515</v>
      </c>
      <c r="Z6" s="24">
        <v>75</v>
      </c>
      <c r="AA6" s="24">
        <v>654</v>
      </c>
      <c r="AB6" s="24">
        <v>2173</v>
      </c>
      <c r="AC6" s="24">
        <v>138</v>
      </c>
      <c r="AD6" s="24"/>
      <c r="AE6" s="24"/>
    </row>
    <row r="7" spans="1:31" x14ac:dyDescent="0.25">
      <c r="A7" t="s">
        <v>110</v>
      </c>
      <c r="B7" s="24">
        <v>44750</v>
      </c>
      <c r="C7" s="24">
        <v>2049</v>
      </c>
      <c r="D7">
        <v>1076</v>
      </c>
      <c r="E7">
        <v>822</v>
      </c>
      <c r="F7">
        <v>60</v>
      </c>
      <c r="G7">
        <v>59</v>
      </c>
      <c r="H7">
        <v>24</v>
      </c>
      <c r="I7">
        <v>1232</v>
      </c>
      <c r="J7">
        <v>1101</v>
      </c>
      <c r="K7">
        <v>1003</v>
      </c>
      <c r="L7">
        <v>178</v>
      </c>
      <c r="M7">
        <v>136</v>
      </c>
      <c r="N7">
        <v>86</v>
      </c>
      <c r="O7">
        <v>228421</v>
      </c>
      <c r="P7">
        <v>191161</v>
      </c>
      <c r="Q7">
        <v>771</v>
      </c>
      <c r="R7">
        <v>21</v>
      </c>
      <c r="S7">
        <v>970</v>
      </c>
      <c r="T7">
        <v>81</v>
      </c>
      <c r="U7">
        <v>180963</v>
      </c>
      <c r="V7">
        <v>1438</v>
      </c>
      <c r="W7">
        <v>1892</v>
      </c>
      <c r="X7">
        <v>1531</v>
      </c>
      <c r="Y7" s="24">
        <v>543</v>
      </c>
      <c r="Z7" s="24">
        <v>15</v>
      </c>
      <c r="AA7" s="24">
        <v>833</v>
      </c>
      <c r="AB7" s="24">
        <v>1171</v>
      </c>
      <c r="AC7" s="24">
        <v>57</v>
      </c>
      <c r="AD7" s="24"/>
      <c r="AE7" s="24"/>
    </row>
    <row r="8" spans="1:31" x14ac:dyDescent="0.25">
      <c r="A8" t="s">
        <v>109</v>
      </c>
      <c r="B8" s="24">
        <v>44750</v>
      </c>
      <c r="C8" s="24">
        <v>1831</v>
      </c>
      <c r="D8">
        <v>812</v>
      </c>
      <c r="E8">
        <v>553</v>
      </c>
      <c r="F8">
        <v>66</v>
      </c>
      <c r="G8">
        <v>66</v>
      </c>
      <c r="H8">
        <v>41</v>
      </c>
      <c r="I8">
        <v>1053</v>
      </c>
      <c r="J8">
        <v>895</v>
      </c>
      <c r="K8">
        <v>774</v>
      </c>
      <c r="L8">
        <v>85</v>
      </c>
      <c r="M8">
        <v>53</v>
      </c>
      <c r="N8">
        <v>34</v>
      </c>
      <c r="O8">
        <v>174677</v>
      </c>
      <c r="P8">
        <v>124125</v>
      </c>
      <c r="Q8">
        <v>509</v>
      </c>
      <c r="R8">
        <v>33</v>
      </c>
      <c r="S8">
        <v>745</v>
      </c>
      <c r="T8">
        <v>30</v>
      </c>
      <c r="U8">
        <v>113019</v>
      </c>
      <c r="V8">
        <v>1338</v>
      </c>
      <c r="W8">
        <v>1862</v>
      </c>
      <c r="X8">
        <v>1430</v>
      </c>
      <c r="Y8" s="24">
        <v>303</v>
      </c>
      <c r="Z8" s="24">
        <v>17</v>
      </c>
      <c r="AA8" s="24">
        <v>576</v>
      </c>
      <c r="AB8" s="24">
        <v>931</v>
      </c>
      <c r="AC8" s="24">
        <v>17</v>
      </c>
      <c r="AD8" s="24"/>
      <c r="AE8" s="24"/>
    </row>
  </sheetData>
  <phoneticPr fontId="5" type="noConversion"/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0" ma:contentTypeDescription="" ma:contentTypeScope="" ma:versionID="1474fc30e3cb8bf5d6caab25257dbde0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fca54edaf5435fda549922af2dc927b6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92D9F8B2-306F-4844-9E39-6C9FC5339C3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openxmlformats.org/package/2006/metadata/core-properties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  <ds:schemaRef ds:uri="http://purl.org/dc/elements/1.1/"/>
    <ds:schemaRef ds:uri="d5efd484-15aa-41a0-83f6-0646502cb6d6"/>
    <ds:schemaRef ds:uri="http://schemas.microsoft.com/office/infopath/2007/PartnerControls"/>
    <ds:schemaRef ds:uri="45ae7f3d-bcd0-4e4b-af93-f03a9fbb19b5"/>
    <ds:schemaRef ds:uri="http://schemas.microsoft.com/sharepoint/v3"/>
    <ds:schemaRef ds:uri="http://purl.org/dc/dcmitype/"/>
  </ds:schemaRefs>
</ds:datastoreItem>
</file>

<file path=customXml/itemProps5.xml><?xml version="1.0" encoding="utf-8"?>
<ds:datastoreItem xmlns:ds="http://schemas.openxmlformats.org/officeDocument/2006/customXml" ds:itemID="{C4E204F6-6970-4B0F-BEBC-94B5AF84753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UP_Homeless_Practice_Data</vt:lpstr>
      <vt:lpstr>Homeless Practices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2022-07-08T11:12:36Z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