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filterPrivacy="1" hidePivotFieldList="1"/>
  <xr:revisionPtr revIDLastSave="14" documentId="11_EA4CFF6B510910FE81F75A1B9C720AF5F5F84133" xr6:coauthVersionLast="47" xr6:coauthVersionMax="47" xr10:uidLastSave="{59DC479A-5A5B-4F10-A765-172495D90FFE}"/>
  <bookViews>
    <workbookView xWindow="-120" yWindow="-120" windowWidth="29040" windowHeight="15840" xr2:uid="{00000000-000D-0000-FFFF-FFFF00000000}"/>
  </bookViews>
  <sheets>
    <sheet name="Report" sheetId="3" r:id="rId1"/>
    <sheet name="UP_Homeless_Practice_Data" sheetId="6" state="hidden" r:id="rId2"/>
    <sheet name="Homeless Practices" sheetId="4" r:id="rId3"/>
    <sheet name="Data" sheetId="2" state="hidden" r:id="rId4"/>
  </sheets>
  <definedNames>
    <definedName name="ExternalData_1" localSheetId="3" hidden="1">Data!$A$1:$AC$8</definedName>
    <definedName name="ExternalData_1" localSheetId="1" hidden="1">UP_Homeless_Practice_Data!$A$1:$F$4</definedName>
  </definedNames>
  <calcPr calcId="191029"/>
  <pivotCaches>
    <pivotCache cacheId="10" r:id="rId5"/>
    <pivotCache cacheId="13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_Homeless_Practice_Data" description="Connection to the 'UP_Homeless_Practice_Data' query in the workbook." type="5" refreshedVersion="7" background="1" saveData="1">
    <dbPr connection="Provider=Microsoft.Mashup.OleDb.1;Data Source=$Workbook$;Location=UP_Homeless_Practice_Data;Extended Properties=&quot;&quot;" command="SELECT * FROM [UP_Homeless_Practice_Data]"/>
  </connection>
  <connection id="2" xr16:uid="{00000000-0015-0000-FFFF-FFFF01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<sst xmlns="http://schemas.openxmlformats.org/spreadsheetml/2006/main" count="151" uniqueCount="111">
  <si>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</si>
  <si>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</si>
  <si>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</si>
  <si>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</si>
  <si>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</si>
  <si>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</si>
  <si>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</si>
  <si>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</si>
  <si>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</si>
  <si>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</si>
  <si>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</si>
  <si>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</si>
  <si>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</si>
  <si>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</si>
  <si>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</si>
  <si>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</si>
  <si>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</si>
  <si>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</si>
  <si>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</si>
  <si>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</si>
  <si>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</si>
  <si>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</si>
  <si>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</si>
  <si>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</si>
  <si>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</si>
  <si>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</si>
  <si>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</si>
  <si>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</si>
  <si>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</si>
  <si>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</si>
  <si>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</si>
  <si>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</si>
  <si>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</si>
  <si>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</si>
  <si>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</si>
  <si>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</si>
  <si>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</si>
  <si>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</si>
  <si>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</si>
  <si>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</si>
  <si>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</si>
  <si>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</si>
  <si>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</si>
  <si>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</si>
  <si>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Tower Hamlets</t>
  </si>
  <si>
    <t>Waltham Forest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</si>
  <si>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</si>
  <si>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</si>
  <si>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</si>
  <si>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</si>
  <si>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</si>
  <si>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</si>
  <si>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</si>
  <si>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</si>
  <si>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</si>
  <si>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</si>
  <si>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</si>
  <si>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</si>
  <si>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</si>
  <si>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</si>
  <si>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</si>
  <si>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</si>
  <si>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</si>
  <si>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</si>
  <si>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</si>
  <si>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</si>
  <si>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</si>
  <si>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</si>
  <si>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</si>
  <si>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</si>
  <si>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</si>
  <si>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</si>
  <si>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</si>
  <si>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</si>
  <si>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</si>
  <si>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</si>
  <si>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</si>
  <si>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</si>
  <si>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</si>
  <si>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</si>
  <si>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</si>
  <si>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</si>
  <si>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</si>
  <si>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Autism Booster</t>
  </si>
  <si>
    <t>Homeless Booster</t>
  </si>
  <si>
    <t>LD Booster</t>
  </si>
  <si>
    <t>SMI Booster</t>
  </si>
  <si>
    <t>Traveller Ethinicity Booster</t>
  </si>
  <si>
    <t>Sum of Autism Booster</t>
  </si>
  <si>
    <t>Sum of %A3</t>
  </si>
  <si>
    <t>Autism (Aged 16+) Booster</t>
  </si>
  <si>
    <t>Sum of Homeless Booster</t>
  </si>
  <si>
    <t>Sum of LD Booster</t>
  </si>
  <si>
    <t>Sum of SMI Booster</t>
  </si>
  <si>
    <t>Sum of Traveller Ethinicity Booster</t>
  </si>
  <si>
    <t>Sum of %H3</t>
  </si>
  <si>
    <t>Sum of %LD3</t>
  </si>
  <si>
    <t>Sum of %T3</t>
  </si>
  <si>
    <t>Sum of %S3</t>
  </si>
  <si>
    <t>Homeless (Aged 16+) Booster</t>
  </si>
  <si>
    <t>LD (Aged 16+) Booster</t>
  </si>
  <si>
    <t>Traveller Ethnicity (Aged 16+) Booster</t>
  </si>
  <si>
    <t>A3) All patients who have received a Booster Covid19 vaccination</t>
  </si>
  <si>
    <t>Sum of A3) All patients who have received a Booster Covid19 vaccination</t>
  </si>
  <si>
    <t>Sum of %vacc3</t>
  </si>
  <si>
    <t>Booster</t>
  </si>
  <si>
    <t>City &amp; Hackney</t>
  </si>
  <si>
    <t>Newham</t>
  </si>
  <si>
    <t>Redbridge</t>
  </si>
  <si>
    <t>Barking and Dagenham</t>
  </si>
  <si>
    <t>Havering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</si>
</sst>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0" fillId="0" borderId="0" xfId="0" applyNumberFormat="1"/>
    <xf numFmtId="0" fontId="0" fillId="0" borderId="0" xfId="0" applyAlignment="1">
      <alignment horizontal="center" vertical="center"/>
    </xf>
    <xf numFmtId="22" fontId="0" fillId="0" borderId="0" xfId="0" applyNumberFormat="1"/>
  </cellXfs>
  <cellStyles count="2">
    <cellStyle name="Normal" xfId="0" builtinId="0"/>
    <cellStyle name="Percent" xfId="1" builtinId="5"/>
  </cellStyles>
  <dxfs count="42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19" formatCode="dd/mm/yyyy"/>
    </dxf>
    <dxf>
      <numFmt numFmtId="0" formatCode="General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horizontal="center"/>
    </dxf>
    <dxf>
      <alignment vertic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600214</xdr:colOff>
      <xdr:row>0</xdr:row>
      <xdr:rowOff>191199</xdr:rowOff>
    </xdr:from>
    <xdr:to>
      <xdr:col>35</xdr:col>
      <xdr:colOff>207063</xdr:colOff>
      <xdr:row>3</xdr:row>
      <xdr:rowOff>146376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4152" y="191199"/>
          <a:ext cx="1273724" cy="6219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2465916</xdr:colOff>
      <xdr:row>0</xdr:row>
      <xdr:rowOff>37042</xdr:rowOff>
    </xdr:from>
    <xdr:to>
      <xdr:col>8</xdr:col>
      <xdr:colOff>379554</xdr:colOff>
      <xdr:row>3</xdr:row>
      <xdr:rowOff>57947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56833" y="37042"/>
          <a:ext cx="1310888" cy="645322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624.675714004632" createdVersion="7" refreshedVersion="7" minRefreshableVersion="3" recordCount="3" xr:uid="{00000000-000A-0000-FFFF-FFFF0A000000}">
  <cacheSource type="worksheet">
    <worksheetSource name="UP_Homeless_Practice_Data"/>
  </cacheSource>
  <cacheFields count="9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2-03-04T00:00:00" maxDate="2022-03-05T00:00:00"/>
    </cacheField>
    <cacheField name="Currently Registered Patients Aged 16+" numFmtId="0">
      <sharedItems containsSemiMixedTypes="0" containsString="0" containsNumber="1" containsInteger="1" minValue="1128" maxValue="3644"/>
    </cacheField>
    <cacheField name="A1) All patients who have received any COVID-19 vaccination dose" numFmtId="0">
      <sharedItems containsSemiMixedTypes="0" containsString="0" containsNumber="1" containsInteger="1" minValue="576" maxValue="1963"/>
    </cacheField>
    <cacheField name="A2) All patients who have received a second COVID-19 vaccination dose" numFmtId="0">
      <sharedItems containsSemiMixedTypes="0" containsString="0" containsNumber="1" containsInteger="1" minValue="422" maxValue="1699"/>
    </cacheField>
    <cacheField name="A3) All patients who have received a Booster Covid19 vaccination" numFmtId="0">
      <sharedItems containsSemiMixedTypes="0" containsString="0" containsNumber="1" containsInteger="1" minValue="189" maxValue="942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vacc3" numFmtId="0" formula="'A3) All patients who have received a Booster Covid19 vaccination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624.675714236109" createdVersion="7" refreshedVersion="7" minRefreshableVersion="3" recordCount="7" xr:uid="{00000000-000A-0000-FFFF-FFFF0D000000}">
  <cacheSource type="worksheet">
    <worksheetSource name="UPdata"/>
  </cacheSource>
  <cacheFields count="46">
    <cacheField name="Locality" numFmtId="0">
      <sharedItems count="8">
        <s v="Newham"/>
        <s v="Redbridge"/>
        <s v="Tower Hamlets"/>
        <s v="City &amp; Hackney"/>
        <s v="Waltham Forest"/>
        <s v="Havering"/>
        <s v="Barking and Dagenham"/>
        <s v="Barking" u="1"/>
      </sharedItems>
    </cacheField>
    <cacheField name="Rel_D" numFmtId="14">
      <sharedItems containsSemiMixedTypes="0" containsNonDate="0" containsDate="1" containsString="0" minDate="2022-03-04T00:00:00" maxDate="2022-03-05T00:00:00"/>
    </cacheField>
    <cacheField name="Autism" numFmtId="0">
      <sharedItems containsSemiMixedTypes="0" containsString="0" containsNumber="1" containsInteger="1" minValue="1700" maxValue="2948"/>
    </cacheField>
    <cacheField name="Autism - Cohorts 01-09" numFmtId="0">
      <sharedItems containsSemiMixedTypes="0" containsString="0" containsNumber="1" containsInteger="1" minValue="770" maxValue="1260"/>
    </cacheField>
    <cacheField name="Autism - Cohorts 01-09 Vaccinated" numFmtId="0">
      <sharedItems containsSemiMixedTypes="0" containsString="0" containsNumber="1" containsInteger="1" minValue="529" maxValue="828"/>
    </cacheField>
    <cacheField name="Homeless" numFmtId="0">
      <sharedItems containsSemiMixedTypes="0" containsString="0" containsNumber="1" containsInteger="1" minValue="53" maxValue="394"/>
    </cacheField>
    <cacheField name="Homeless - Cohorts 01-10" numFmtId="0">
      <sharedItems containsSemiMixedTypes="0" containsString="0" containsNumber="1" containsInteger="1" minValue="52" maxValue="391"/>
    </cacheField>
    <cacheField name="Homeless - Cohorts 01-10 Vaccinated" numFmtId="0">
      <sharedItems containsSemiMixedTypes="0" containsString="0" containsNumber="1" containsInteger="1" minValue="20" maxValue="256"/>
    </cacheField>
    <cacheField name="Learning Disabilities" numFmtId="0">
      <sharedItems containsSemiMixedTypes="0" containsString="0" containsNumber="1" containsInteger="1" minValue="1047" maxValue="1817"/>
    </cacheField>
    <cacheField name="LD - Cohorts 01-10" numFmtId="0">
      <sharedItems containsSemiMixedTypes="0" containsString="0" containsNumber="1" containsInteger="1" minValue="910" maxValue="1507"/>
    </cacheField>
    <cacheField name="LD - Cohorts 01-10 Vaccinated" numFmtId="0">
      <sharedItems containsSemiMixedTypes="0" containsString="0" containsNumber="1" containsInteger="1" minValue="802" maxValue="1264"/>
    </cacheField>
    <cacheField name="Traveller Ethnicity" numFmtId="0">
      <sharedItems containsSemiMixedTypes="0" containsString="0" containsNumber="1" containsInteger="1" minValue="73" maxValue="1265"/>
    </cacheField>
    <cacheField name="Traveller Ethnicity - Cohorts 01-10" numFmtId="0">
      <sharedItems containsSemiMixedTypes="0" containsString="0" containsNumber="1" containsInteger="1" minValue="53" maxValue="1249"/>
    </cacheField>
    <cacheField name="Traveller Ethnicity - Cohorts 01-10 Vaccinated" numFmtId="0">
      <sharedItems containsSemiMixedTypes="0" containsString="0" containsNumber="1" containsInteger="1" minValue="33" maxValue="900"/>
    </cacheField>
    <cacheField name="Currently Registered Patients Aged 16+" numFmtId="0">
      <sharedItems containsSemiMixedTypes="0" containsString="0" containsNumber="1" containsInteger="1" minValue="172554" maxValue="358756"/>
    </cacheField>
    <cacheField name="A1) All patients who have received any COVID-19 vaccination dose" numFmtId="0">
      <sharedItems containsSemiMixedTypes="0" containsString="0" containsNumber="1" containsInteger="1" minValue="122097" maxValue="240293"/>
    </cacheField>
    <cacheField name="Autism 2nd Vaccine" numFmtId="0">
      <sharedItems containsSemiMixedTypes="0" containsString="0" containsNumber="1" containsInteger="1" minValue="473" maxValue="742"/>
    </cacheField>
    <cacheField name="Homeless 2nd Vaccine" numFmtId="0">
      <sharedItems containsSemiMixedTypes="0" containsString="0" containsNumber="1" containsInteger="1" minValue="18" maxValue="215"/>
    </cacheField>
    <cacheField name="LD 2nd Vaccine" numFmtId="0">
      <sharedItems containsSemiMixedTypes="0" containsString="0" containsNumber="1" containsInteger="1" minValue="760" maxValue="1181"/>
    </cacheField>
    <cacheField name="Traveller Ethnicity 2nd Vaccine" numFmtId="0">
      <sharedItems containsSemiMixedTypes="0" containsString="0" containsNumber="1" containsInteger="1" minValue="30" maxValue="815"/>
    </cacheField>
    <cacheField name="A2) All patients who have received a second COVID-19 vaccination dose" numFmtId="0">
      <sharedItems containsSemiMixedTypes="0" containsString="0" containsNumber="1" containsInteger="1" minValue="109544" maxValue="216752"/>
    </cacheField>
    <cacheField name="SMI 2nd Vaccine" numFmtId="0">
      <sharedItems containsSemiMixedTypes="0" containsString="0" containsNumber="1" containsInteger="1" minValue="1411" maxValue="3348"/>
    </cacheField>
    <cacheField name="SMI eligible for a Covid vaccine aged 18+" numFmtId="0">
      <sharedItems containsSemiMixedTypes="0" containsString="0" containsNumber="1" containsInteger="1" minValue="1907" maxValue="4786"/>
    </cacheField>
    <cacheField name="SMI Vaccinated" numFmtId="0">
      <sharedItems containsSemiMixedTypes="0" containsString="0" containsNumber="1" containsInteger="1" minValue="1512" maxValue="3646"/>
    </cacheField>
    <cacheField name="Autism Booster" numFmtId="0">
      <sharedItems containsSemiMixedTypes="0" containsString="0" containsNumber="1" containsInteger="1" minValue="286" maxValue="494"/>
    </cacheField>
    <cacheField name="Homeless Booster" numFmtId="0">
      <sharedItems containsSemiMixedTypes="0" containsString="0" containsNumber="1" containsInteger="1" minValue="10" maxValue="100"/>
    </cacheField>
    <cacheField name="LD Booster" numFmtId="0">
      <sharedItems containsSemiMixedTypes="0" containsString="0" containsNumber="1" containsInteger="1" minValue="573" maxValue="942"/>
    </cacheField>
    <cacheField name="SMI Booster" numFmtId="0">
      <sharedItems containsSemiMixedTypes="0" containsString="0" containsNumber="1" containsInteger="1" minValue="957" maxValue="2171"/>
    </cacheField>
    <cacheField name="Traveller Ethinicity Booster" numFmtId="0">
      <sharedItems containsSemiMixedTypes="0" containsString="0" containsNumber="1" containsInteger="1" minValue="18" maxValue="212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  <cacheField name="%A3" numFmtId="0" formula="'Autism Booster'/'Autism - Cohorts 01-09'" databaseField="0"/>
    <cacheField name="%H3" numFmtId="0" formula="'Homeless Booster'/'Homeless - Cohorts 01-10'" databaseField="0"/>
    <cacheField name="%LD3" numFmtId="0" formula="'LD Booster'/'LD - Cohorts 01-10'" databaseField="0"/>
    <cacheField name="%T3" numFmtId="0" formula="'Traveller Ethinicity Booster'/'Traveller Ethnicity - Cohorts 01-10'" databaseField="0"/>
    <cacheField name="%S3" numFmtId="0" formula="'SMI Booster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2-03-04T00:00:00"/>
    <n v="1128"/>
    <n v="576"/>
    <n v="422"/>
    <n v="189"/>
  </r>
  <r>
    <x v="1"/>
    <d v="2022-03-04T00:00:00"/>
    <n v="3644"/>
    <n v="1963"/>
    <n v="1699"/>
    <n v="942"/>
  </r>
  <r>
    <x v="2"/>
    <d v="2022-03-04T00:00:00"/>
    <n v="1227"/>
    <n v="609"/>
    <n v="471"/>
    <n v="219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d v="2022-03-04T00:00:00"/>
    <n v="2948"/>
    <n v="1173"/>
    <n v="828"/>
    <n v="320"/>
    <n v="307"/>
    <n v="173"/>
    <n v="1817"/>
    <n v="1507"/>
    <n v="1264"/>
    <n v="196"/>
    <n v="187"/>
    <n v="147"/>
    <n v="358756"/>
    <n v="240293"/>
    <n v="742"/>
    <n v="139"/>
    <n v="1181"/>
    <n v="138"/>
    <n v="216752"/>
    <n v="3043"/>
    <n v="4481"/>
    <n v="3288"/>
    <n v="494"/>
    <n v="77"/>
    <n v="942"/>
    <n v="2060"/>
    <n v="91"/>
  </r>
  <r>
    <x v="1"/>
    <d v="2022-03-04T00:00:00"/>
    <n v="1949"/>
    <n v="1116"/>
    <n v="781"/>
    <n v="54"/>
    <n v="53"/>
    <n v="24"/>
    <n v="1555"/>
    <n v="1401"/>
    <n v="1204"/>
    <n v="1265"/>
    <n v="1249"/>
    <n v="900"/>
    <n v="238445"/>
    <n v="184156"/>
    <n v="714"/>
    <n v="18"/>
    <n v="1154"/>
    <n v="815"/>
    <n v="169636"/>
    <n v="2222"/>
    <n v="2978"/>
    <n v="2351"/>
    <n v="465"/>
    <n v="10"/>
    <n v="810"/>
    <n v="1412"/>
    <n v="65"/>
  </r>
  <r>
    <x v="2"/>
    <d v="2022-03-04T00:00:00"/>
    <n v="2300"/>
    <n v="1068"/>
    <n v="799"/>
    <n v="394"/>
    <n v="391"/>
    <n v="256"/>
    <n v="1546"/>
    <n v="1367"/>
    <n v="1134"/>
    <n v="502"/>
    <n v="481"/>
    <n v="317"/>
    <n v="314338"/>
    <n v="222363"/>
    <n v="731"/>
    <n v="215"/>
    <n v="1070"/>
    <n v="302"/>
    <n v="201160"/>
    <n v="3348"/>
    <n v="4786"/>
    <n v="3646"/>
    <n v="436"/>
    <n v="100"/>
    <n v="714"/>
    <n v="2171"/>
    <n v="212"/>
  </r>
  <r>
    <x v="3"/>
    <d v="2022-03-04T00:00:00"/>
    <n v="2460"/>
    <n v="1232"/>
    <n v="812"/>
    <n v="317"/>
    <n v="315"/>
    <n v="172"/>
    <n v="1428"/>
    <n v="1289"/>
    <n v="980"/>
    <n v="381"/>
    <n v="328"/>
    <n v="194"/>
    <n v="276404"/>
    <n v="187346"/>
    <n v="720"/>
    <n v="139"/>
    <n v="911"/>
    <n v="183"/>
    <n v="172789"/>
    <n v="2959"/>
    <n v="4617"/>
    <n v="3207"/>
    <n v="456"/>
    <n v="75"/>
    <n v="629"/>
    <n v="2067"/>
    <n v="132"/>
  </r>
  <r>
    <x v="4"/>
    <d v="2022-03-04T00:00:00"/>
    <n v="2230"/>
    <n v="1260"/>
    <n v="741"/>
    <n v="135"/>
    <n v="133"/>
    <n v="69"/>
    <n v="1426"/>
    <n v="1258"/>
    <n v="1015"/>
    <n v="99"/>
    <n v="95"/>
    <n v="77"/>
    <n v="217295"/>
    <n v="150403"/>
    <n v="664"/>
    <n v="56"/>
    <n v="969"/>
    <n v="75"/>
    <n v="139030"/>
    <n v="2424"/>
    <n v="3610"/>
    <n v="2617"/>
    <n v="371"/>
    <n v="28"/>
    <n v="611"/>
    <n v="1403"/>
    <n v="51"/>
  </r>
  <r>
    <x v="5"/>
    <d v="2022-03-04T00:00:00"/>
    <n v="1946"/>
    <n v="1018"/>
    <n v="781"/>
    <n v="53"/>
    <n v="52"/>
    <n v="20"/>
    <n v="1211"/>
    <n v="1077"/>
    <n v="980"/>
    <n v="175"/>
    <n v="134"/>
    <n v="85"/>
    <n v="227402"/>
    <n v="189353"/>
    <n v="727"/>
    <n v="19"/>
    <n v="949"/>
    <n v="80"/>
    <n v="177135"/>
    <n v="1441"/>
    <n v="1907"/>
    <n v="1541"/>
    <n v="490"/>
    <n v="15"/>
    <n v="803"/>
    <n v="1152"/>
    <n v="58"/>
  </r>
  <r>
    <x v="6"/>
    <d v="2022-03-04T00:00:00"/>
    <n v="1700"/>
    <n v="770"/>
    <n v="529"/>
    <n v="77"/>
    <n v="77"/>
    <n v="43"/>
    <n v="1047"/>
    <n v="910"/>
    <n v="802"/>
    <n v="73"/>
    <n v="53"/>
    <n v="33"/>
    <n v="172554"/>
    <n v="122097"/>
    <n v="473"/>
    <n v="37"/>
    <n v="760"/>
    <n v="30"/>
    <n v="109544"/>
    <n v="1411"/>
    <n v="1966"/>
    <n v="1512"/>
    <n v="286"/>
    <n v="16"/>
    <n v="573"/>
    <n v="957"/>
    <n v="18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13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AJ15" firstHeaderRow="0" firstDataRow="1" firstDataCol="1"/>
  <pivotFields count="46">
    <pivotField axis="axisRow" showAll="0">
      <items count="9">
        <item sd="0" m="1" x="7"/>
        <item sd="0" x="3"/>
        <item sd="0" x="5"/>
        <item sd="0" x="0"/>
        <item sd="0" x="1"/>
        <item sd="0" x="2"/>
        <item sd="0" x="4"/>
        <item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dataField="1" showAll="0"/>
    <pivotField dataField="1" showAll="0"/>
    <pivotField dataField="1" showAll="0"/>
    <pivotField dataField="1" showAll="0"/>
    <pivotField dataField="1" showAl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3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</colItems>
  <dataFields count="35">
    <dataField name="Autism - Cohorts 01-10" fld="3" baseField="0" baseItem="0"/>
    <dataField name="Autism - Cohorts 01-10 Vaccinated" fld="4" baseField="0" baseItem="0"/>
    <dataField name="Sum of %A1" fld="31" baseField="0" baseItem="0" numFmtId="9"/>
    <dataField name="Sum of Autism 2nd Vaccine" fld="16" baseField="0" baseItem="0"/>
    <dataField name="Sum of %A2" fld="32" baseField="0" baseItem="0" numFmtId="9"/>
    <dataField name="Sum of Autism Booster" fld="24" baseField="0" baseItem="0"/>
    <dataField name="Sum of %A3" fld="41" baseField="0" baseItem="6" numFmtId="9"/>
    <dataField name="Sum of Homeless - Cohorts 01-10" fld="6" baseField="0" baseItem="0"/>
    <dataField name="Sum of Homeless - Cohorts 01-10 Vaccinated" fld="7" baseField="0" baseItem="0"/>
    <dataField name="Sum of %H1" fld="33" baseField="0" baseItem="0" numFmtId="9"/>
    <dataField name="Sum of Homeless 2nd Vaccine" fld="17" baseField="0" baseItem="0"/>
    <dataField name="Sum of %H2" fld="34" baseField="0" baseItem="0" numFmtId="9"/>
    <dataField name="Sum of Homeless Booster" fld="25" baseField="0" baseItem="0"/>
    <dataField name="Sum of %H3" fld="42" baseField="0" baseItem="5" numFmtId="9"/>
    <dataField name="Sum of LD - Cohorts 01-10" fld="9" baseField="0" baseItem="0"/>
    <dataField name="Sum of LD - Cohorts 01-10 Vaccinated" fld="10" baseField="0" baseItem="0"/>
    <dataField name="Sum of %LD1" fld="35" baseField="0" baseItem="0" numFmtId="9"/>
    <dataField name="Sum of LD 2nd Vaccine" fld="18" baseField="0" baseItem="0"/>
    <dataField name="Sum of %LD2" fld="36" baseField="0" baseItem="0" numFmtId="9"/>
    <dataField name="Sum of LD Booster" fld="26" baseField="0" baseItem="0"/>
    <dataField name="Sum of %LD3" fld="43" baseField="0" baseItem="5" numFmtId="9"/>
    <dataField name="Sum of Traveller Ethnicity - Cohorts 01-10" fld="12" baseField="0" baseItem="0"/>
    <dataField name="Sum of Traveller Ethnicity - Cohorts 01-10 Vaccinated" fld="13" baseField="0" baseItem="0"/>
    <dataField name="Sum of %T1" fld="37" baseField="0" baseItem="0" numFmtId="9"/>
    <dataField name="Sum of Traveller Ethnicity 2nd Vaccine" fld="19" baseField="0" baseItem="0"/>
    <dataField name="Sum of %T2" fld="38" baseField="0" baseItem="0" numFmtId="9"/>
    <dataField name="Sum of Traveller Ethinicity Booster" fld="28" baseField="0" baseItem="0"/>
    <dataField name="Sum of %T3" fld="44" baseField="0" baseItem="5" numFmtId="9"/>
    <dataField name="Sum of SMI eligible for a Covid vaccine aged 18+" fld="22" baseField="0" baseItem="3"/>
    <dataField name="Sum of SMI Vaccinated" fld="23" baseField="0" baseItem="3"/>
    <dataField name="Sum of %S1" fld="39" baseField="0" baseItem="0" numFmtId="9"/>
    <dataField name="Sum of SMI 2nd Vaccine" fld="21" baseField="0" baseItem="3"/>
    <dataField name="Sum of %S2" fld="40" baseField="0" baseItem="0" numFmtId="9"/>
    <dataField name="Sum of SMI Booster" fld="27" baseField="0" baseItem="0"/>
    <dataField name="Sum of %S3" fld="45" baseField="0" baseItem="5" numFmtId="9"/>
  </dataFields>
  <formats count="29">
    <format dxfId="41">
      <pivotArea field="0" type="button" dataOnly="0" labelOnly="1" outline="0" axis="axisRow" fieldPosition="0"/>
    </format>
    <format dxfId="40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39">
      <pivotArea field="0" type="button" dataOnly="0" labelOnly="1" outline="0" axis="axisRow" fieldPosition="0"/>
    </format>
    <format dxfId="38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37">
      <pivotArea field="0" type="button" dataOnly="0" labelOnly="1" outline="0" axis="axisRow" fieldPosition="0"/>
    </format>
    <format dxfId="36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35">
      <pivotArea outline="0" collapsedLevelsAreSubtotals="1" fieldPosition="0"/>
    </format>
    <format dxfId="34">
      <pivotArea outline="0" collapsedLevelsAreSubtotals="1" fieldPosition="0"/>
    </format>
    <format dxfId="33">
      <pivotArea outline="0" collapsedLevelsAreSubtotals="1" fieldPosition="0"/>
    </format>
    <format dxfId="32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31">
      <pivotArea collapsedLevelsAreSubtotals="1" fieldPosition="0">
        <references count="2">
          <reference field="4294967294" count="1" selected="0">
            <x v="30"/>
          </reference>
          <reference field="0" count="1">
            <x v="0"/>
          </reference>
        </references>
      </pivotArea>
    </format>
    <format dxfId="30">
      <pivotArea collapsedLevelsAreSubtotals="1" fieldPosition="0">
        <references count="2">
          <reference field="4294967294" count="1" selected="0">
            <x v="25"/>
          </reference>
          <reference field="0" count="0"/>
        </references>
      </pivotArea>
    </format>
    <format dxfId="29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28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27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26">
      <pivotArea outline="0" collapsedLevelsAreSubtotals="1" fieldPosition="0">
        <references count="1">
          <reference field="4294967294" count="1" selected="0">
            <x v="11"/>
          </reference>
        </references>
      </pivotArea>
    </format>
    <format dxfId="25">
      <pivotArea outline="0" collapsedLevelsAreSubtotals="1" fieldPosition="0">
        <references count="1">
          <reference field="4294967294" count="1" selected="0">
            <x v="16"/>
          </reference>
        </references>
      </pivotArea>
    </format>
    <format dxfId="24">
      <pivotArea outline="0" collapsedLevelsAreSubtotals="1" fieldPosition="0">
        <references count="1">
          <reference field="4294967294" count="1" selected="0">
            <x v="18"/>
          </reference>
        </references>
      </pivotArea>
    </format>
    <format dxfId="23">
      <pivotArea outline="0" collapsedLevelsAreSubtotals="1" fieldPosition="0">
        <references count="1">
          <reference field="4294967294" count="1" selected="0">
            <x v="23"/>
          </reference>
        </references>
      </pivotArea>
    </format>
    <format dxfId="22">
      <pivotArea outline="0" collapsedLevelsAreSubtotals="1" fieldPosition="0">
        <references count="1">
          <reference field="4294967294" count="1" selected="0">
            <x v="25"/>
          </reference>
        </references>
      </pivotArea>
    </format>
    <format dxfId="21">
      <pivotArea outline="0" collapsedLevelsAreSubtotals="1" fieldPosition="0">
        <references count="1">
          <reference field="4294967294" count="1" selected="0">
            <x v="30"/>
          </reference>
        </references>
      </pivotArea>
    </format>
    <format dxfId="20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19">
      <pivotArea outline="0" fieldPosition="0">
        <references count="1">
          <reference field="4294967294" count="1">
            <x v="6"/>
          </reference>
        </references>
      </pivotArea>
    </format>
    <format dxfId="18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17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16">
      <pivotArea outline="0" fieldPosition="0">
        <references count="1">
          <reference field="4294967294" count="1">
            <x v="13"/>
          </reference>
        </references>
      </pivotArea>
    </format>
    <format dxfId="15">
      <pivotArea outline="0" fieldPosition="0">
        <references count="1">
          <reference field="4294967294" count="1">
            <x v="20"/>
          </reference>
        </references>
      </pivotArea>
    </format>
    <format dxfId="14">
      <pivotArea outline="0" fieldPosition="0">
        <references count="1">
          <reference field="4294967294" count="1">
            <x v="27"/>
          </reference>
        </references>
      </pivotArea>
    </format>
    <format dxfId="13">
      <pivotArea outline="0" fieldPosition="0">
        <references count="1">
          <reference field="4294967294" count="1">
            <x v="3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0000000}" name="PivotTable1" cacheId="10" applyNumberFormats="0" applyBorderFormats="0" applyFontFormats="0" applyPatternFormats="0" applyAlignmentFormats="0" applyWidthHeightFormats="1" dataCaption="Values" updatedVersion="7" minRefreshableVersion="3" itemPrintTitles="1" createdVersion="6" indent="0" outline="1" outlineData="1" multipleFieldFilters="0">
  <location ref="A14:H18" firstHeaderRow="0" firstDataRow="1" firstDataCol="1"/>
  <pivotFields count="9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 of Currently Registered Patients Aged 16+" fld="2" baseField="2" baseItem="0"/>
    <dataField name="Sum of A1) All patients who have received any COVID-19 vaccination dose" fld="3" baseField="2" baseItem="0"/>
    <dataField name="Sum of %vacc" fld="6" baseField="0" baseItem="0" numFmtId="9"/>
    <dataField name="Sum of A2) All patients who have received a second COVID-19 vaccination dose" fld="4" baseField="2" baseItem="0"/>
    <dataField name="Sum of %vacc2" fld="7" baseField="0" baseItem="0" numFmtId="9"/>
    <dataField name="Sum of A3) All patients who have received a Booster Covid19 vaccination" fld="5" baseField="0" baseItem="0"/>
    <dataField name="Sum of %vacc3" fld="8" baseField="0" baseItem="1" numFmtId="9"/>
  </dataFields>
  <formats count="5">
    <format dxfId="12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11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10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9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8">
      <pivotArea outline="0" fieldPosition="0">
        <references count="1">
          <reference field="4294967294" count="1">
            <x v="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100-000000000000}" autoFormatId="16" applyNumberFormats="0" applyBorderFormats="0" applyFontFormats="0" applyPatternFormats="0" applyAlignmentFormats="0" applyWidthHeightFormats="0">
  <queryTableRefresh nextId="7">
    <queryTableFields count="6">
      <queryTableField id="1" name="Practice" tableColumnId="1"/>
      <queryTableField id="2" name="Rel_D" tableColumnId="2"/>
      <queryTableField id="3" name="Currently Registered Patients Aged 16+" tableColumnId="3"/>
      <queryTableField id="4" name="A1) All patients who have received any COVID-19 vaccination dose" tableColumnId="4"/>
      <queryTableField id="5" name="A2) All patients who have received a second COVID-19 vaccination dose" tableColumnId="5"/>
      <queryTableField id="6" name="A3) All patients who have received a Booster Covid19 vaccination" tableColumnId="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300-000001000000}" autoFormatId="0" applyNumberFormats="0" applyBorderFormats="0" applyFontFormats="1" applyPatternFormats="1" applyAlignmentFormats="0" applyWidthHeightFormats="0">
  <queryTableRefresh preserveSortFilterLayout="0" nextId="30">
    <queryTableFields count="29">
      <queryTableField id="1" name="Locality" tableColumnId="59"/>
      <queryTableField id="2" name="Rel_D" tableColumnId="60"/>
      <queryTableField id="3" name="Autism" tableColumnId="61"/>
      <queryTableField id="4" name="Autism - Cohorts 01-09" tableColumnId="62"/>
      <queryTableField id="5" name="Autism - Cohorts 01-09 Vaccinated" tableColumnId="63"/>
      <queryTableField id="6" name="Homeless" tableColumnId="64"/>
      <queryTableField id="7" name="Homeless - Cohorts 01-10" tableColumnId="65"/>
      <queryTableField id="8" name="Homeless - Cohorts 01-10 Vaccinated" tableColumnId="66"/>
      <queryTableField id="9" name="Learning Disabilities" tableColumnId="67"/>
      <queryTableField id="10" name="LD - Cohorts 01-10" tableColumnId="68"/>
      <queryTableField id="11" name="LD - Cohorts 01-10 Vaccinated" tableColumnId="69"/>
      <queryTableField id="12" name="Traveller Ethnicity" tableColumnId="70"/>
      <queryTableField id="13" name="Traveller Ethnicity - Cohorts 01-10" tableColumnId="71"/>
      <queryTableField id="14" name="Traveller Ethnicity - Cohorts 01-10 Vaccinated" tableColumnId="72"/>
      <queryTableField id="15" name="Currently Registered Patients Aged 16+" tableColumnId="73"/>
      <queryTableField id="16" name="A1) All patients who have received any COVID-19 vaccination dose" tableColumnId="74"/>
      <queryTableField id="17" name="Autism 2nd Vaccine" tableColumnId="75"/>
      <queryTableField id="18" name="Homeless 2nd Vaccine" tableColumnId="76"/>
      <queryTableField id="19" name="LD 2nd Vaccine" tableColumnId="77"/>
      <queryTableField id="20" name="Traveller Ethnicity 2nd Vaccine" tableColumnId="78"/>
      <queryTableField id="21" name="A2) All patients who have received a second COVID-19 vaccination dose" tableColumnId="79"/>
      <queryTableField id="22" name="SMI 2nd Vaccine" tableColumnId="80"/>
      <queryTableField id="23" name="SMI eligible for a Covid vaccine aged 18+" tableColumnId="81"/>
      <queryTableField id="24" name="SMI Vaccinated" tableColumnId="82"/>
      <queryTableField id="25" name="Autism Booster" tableColumnId="83"/>
      <queryTableField id="26" name="Homeless Booster" tableColumnId="84"/>
      <queryTableField id="27" name="LD Booster" tableColumnId="85"/>
      <queryTableField id="28" name="SMI Booster" tableColumnId="86"/>
      <queryTableField id="29" name="Traveller Ethinicity Booster" tableColumnId="87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UP_Homeless_Practice_Data" displayName="UP_Homeless_Practice_Data" ref="A1:F4" tableType="queryTable" totalsRowShown="0">
  <autoFilter ref="A1:F4" xr:uid="{00000000-0009-0000-0100-000003000000}"/>
  <tableColumns count="6">
    <tableColumn id="1" xr3:uid="{00000000-0010-0000-0000-000001000000}" uniqueName="1" name="Practice" queryTableFieldId="1" dataDxfId="7"/>
    <tableColumn id="2" xr3:uid="{00000000-0010-0000-0000-000002000000}" uniqueName="2" name="Rel_D" queryTableFieldId="2" dataDxfId="6"/>
    <tableColumn id="3" xr3:uid="{00000000-0010-0000-0000-000003000000}" uniqueName="3" name="Currently Registered Patients Aged 16+" queryTableFieldId="3"/>
    <tableColumn id="4" xr3:uid="{00000000-0010-0000-0000-000004000000}" uniqueName="4" name="A1) All patients who have received any COVID-19 vaccination dose" queryTableFieldId="4"/>
    <tableColumn id="5" xr3:uid="{00000000-0010-0000-0000-000005000000}" uniqueName="5" name="A2) All patients who have received a second COVID-19 vaccination dose" queryTableFieldId="5"/>
    <tableColumn id="6" xr3:uid="{00000000-0010-0000-0000-000006000000}" uniqueName="6" name="A3) All patients who have received a Booster Covid19 vaccination" queryTableFieldId="6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AC8" tableType="queryTable" totalsRowShown="0">
  <autoFilter ref="A1:AC8" xr:uid="{00000000-000C-0000-FFFF-FFFF01000000}"/>
  <tableColumns count="29">
    <tableColumn id="59" xr3:uid="{3ACF9D93-5EC7-4C6C-86E6-DA395E5E7E7F}" uniqueName="59" name="Locality" queryTableFieldId="1"/>
    <tableColumn id="60" xr3:uid="{28CBCAB0-05C6-452E-BAD0-518056274565}" uniqueName="60" name="Rel_D" queryTableFieldId="2" dataDxfId="5"/>
    <tableColumn id="61" xr3:uid="{FA9206B7-7B65-4373-8676-8D168E687615}" uniqueName="61" name="Autism" queryTableFieldId="3"/>
    <tableColumn id="62" xr3:uid="{D8A93A7A-7C00-4D8A-ACB1-61B4CAE295FC}" uniqueName="62" name="Autism - Cohorts 01-09" queryTableFieldId="4"/>
    <tableColumn id="63" xr3:uid="{7DA01789-9F28-4983-915B-5DF08B3D5083}" uniqueName="63" name="Autism - Cohorts 01-09 Vaccinated" queryTableFieldId="5"/>
    <tableColumn id="64" xr3:uid="{C11CC18B-6DDC-4C41-8731-CFDA45914FBE}" uniqueName="64" name="Homeless" queryTableFieldId="6"/>
    <tableColumn id="65" xr3:uid="{48ED07BD-CFB9-41BC-8886-7A3964D67E56}" uniqueName="65" name="Homeless - Cohorts 01-10" queryTableFieldId="7"/>
    <tableColumn id="66" xr3:uid="{99E5BDF3-19AD-461B-A14C-7CEE18B9D3EF}" uniqueName="66" name="Homeless - Cohorts 01-10 Vaccinated" queryTableFieldId="8"/>
    <tableColumn id="67" xr3:uid="{67868C14-E496-4238-AAD0-B739EBA21C28}" uniqueName="67" name="Learning Disabilities" queryTableFieldId="9"/>
    <tableColumn id="68" xr3:uid="{473C7AEC-08F0-497C-876B-F520909BE4A9}" uniqueName="68" name="LD - Cohorts 01-10" queryTableFieldId="10"/>
    <tableColumn id="69" xr3:uid="{BAF4D1C2-1F54-4AAC-932F-38C57463073B}" uniqueName="69" name="LD - Cohorts 01-10 Vaccinated" queryTableFieldId="11"/>
    <tableColumn id="70" xr3:uid="{52C3CC21-1CA0-4FA6-BD18-6E675E5FAD7C}" uniqueName="70" name="Traveller Ethnicity" queryTableFieldId="12"/>
    <tableColumn id="71" xr3:uid="{7B2239ED-2FAF-42C2-8D5F-EF3013069A01}" uniqueName="71" name="Traveller Ethnicity - Cohorts 01-10" queryTableFieldId="13"/>
    <tableColumn id="72" xr3:uid="{43C2BC6C-38E3-4B4D-A23C-F4C8B2A774A2}" uniqueName="72" name="Traveller Ethnicity - Cohorts 01-10 Vaccinated" queryTableFieldId="14"/>
    <tableColumn id="73" xr3:uid="{E78F2DE0-7C4E-45D2-9BD8-CB19797F3798}" uniqueName="73" name="Currently Registered Patients Aged 16+" queryTableFieldId="15"/>
    <tableColumn id="74" xr3:uid="{AB20EB0B-F643-4FF2-8131-539138379823}" uniqueName="74" name="A1) All patients who have received any COVID-19 vaccination dose" queryTableFieldId="16"/>
    <tableColumn id="75" xr3:uid="{2C3E79AB-5E42-45A4-8741-A31E205DAB77}" uniqueName="75" name="Autism 2nd Vaccine" queryTableFieldId="17"/>
    <tableColumn id="76" xr3:uid="{7843162B-AD84-4C49-908A-796724088F5D}" uniqueName="76" name="Homeless 2nd Vaccine" queryTableFieldId="18"/>
    <tableColumn id="77" xr3:uid="{7D445923-7A17-429F-A1AC-FDF3F18EB63F}" uniqueName="77" name="LD 2nd Vaccine" queryTableFieldId="19"/>
    <tableColumn id="78" xr3:uid="{D9292B88-A85A-4948-8D6C-5A928ECD6FE6}" uniqueName="78" name="Traveller Ethnicity 2nd Vaccine" queryTableFieldId="20"/>
    <tableColumn id="79" xr3:uid="{0C87DF49-6B53-4F39-9409-085E88B76452}" uniqueName="79" name="A2) All patients who have received a second COVID-19 vaccination dose" queryTableFieldId="21"/>
    <tableColumn id="80" xr3:uid="{A55551D5-4D73-4601-9039-D1031D21DB27}" uniqueName="80" name="SMI 2nd Vaccine" queryTableFieldId="22"/>
    <tableColumn id="81" xr3:uid="{575ECAC6-4178-4DA3-9857-D3B778B5EABE}" uniqueName="81" name="SMI eligible for a Covid vaccine aged 18+" queryTableFieldId="23"/>
    <tableColumn id="82" xr3:uid="{76559B9A-C42F-475C-AE97-56FB38596220}" uniqueName="82" name="SMI Vaccinated" queryTableFieldId="24"/>
    <tableColumn id="83" xr3:uid="{FBED1B8F-2670-4611-8C8A-A8E86E951E6A}" uniqueName="83" name="Autism Booster" queryTableFieldId="25" dataDxfId="4"/>
    <tableColumn id="84" xr3:uid="{22744FE5-2EB6-41B8-BC8C-25AC09CA53B0}" uniqueName="84" name="Homeless Booster" queryTableFieldId="26" dataDxfId="3"/>
    <tableColumn id="85" xr3:uid="{02EB7F3E-24B0-4FDE-A6CE-2E7DB0DE3975}" uniqueName="85" name="LD Booster" queryTableFieldId="27" dataDxfId="2"/>
    <tableColumn id="86" xr3:uid="{310D172C-863A-4C0B-8F60-1A1C7FFD3710}" uniqueName="86" name="SMI Booster" queryTableFieldId="28" dataDxfId="1"/>
    <tableColumn id="87" xr3:uid="{F6A76519-D239-4A2C-8939-9302172438D5}" uniqueName="87" name="Traveller Ethinicity Booster" queryTableFieldId="29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"/>
  <sheetViews>
    <sheetView showGridLines="0" tabSelected="1" zoomScale="80" zoomScaleNormal="80" workbookViewId="0">
      <pane ySplit="7" topLeftCell="A8" activePane="bottomLeft" state="frozen"/>
      <selection activeCell="B27" sqref="B27"/>
      <selection pane="bottomLeft" activeCell="B12" sqref="B12"/>
    </sheetView>
  </sheetViews>
  <sheetFormatPr defaultRowHeight="15" x14ac:dyDescent="0.25"/>
  <cols>
    <col min="1" max="1" width="25.5703125" customWidth="1"/>
    <col min="2" max="2" width="9.5703125" customWidth="1"/>
    <col min="3" max="3" width="12.140625" customWidth="1"/>
    <col min="4" max="4" width="6.7109375" customWidth="1"/>
    <col min="5" max="5" width="11.42578125" customWidth="1"/>
    <col min="6" max="6" width="6.7109375" customWidth="1"/>
    <col min="7" max="7" width="11.140625" customWidth="1"/>
    <col min="8" max="8" width="6.7109375" customWidth="1"/>
    <col min="9" max="9" width="9.85546875" customWidth="1"/>
    <col min="10" max="10" width="14.28515625" customWidth="1"/>
    <col min="11" max="11" width="6.7109375" customWidth="1"/>
    <col min="12" max="12" width="14.28515625" customWidth="1"/>
    <col min="13" max="13" width="6.7109375" customWidth="1"/>
    <col min="14" max="14" width="10" customWidth="1"/>
    <col min="15" max="15" width="6.7109375" customWidth="1"/>
    <col min="17" max="17" width="13" customWidth="1"/>
    <col min="18" max="18" width="6.7109375" customWidth="1"/>
    <col min="20" max="20" width="6.7109375" customWidth="1"/>
    <col min="22" max="22" width="6.7109375" customWidth="1"/>
    <col min="25" max="25" width="6.7109375" customWidth="1"/>
    <col min="27" max="27" width="6.7109375" customWidth="1"/>
    <col min="29" max="29" width="6.7109375" customWidth="1"/>
    <col min="32" max="32" width="6.7109375" customWidth="1"/>
    <col min="34" max="34" width="6.7109375" customWidth="1"/>
    <col min="36" max="36" width="6.7109375" customWidth="1"/>
  </cols>
  <sheetData>
    <row r="1" spans="1:36" ht="18.75" x14ac:dyDescent="0.3">
      <c r="A1" s="5" t="s">
        <v>0</v>
      </c>
    </row>
    <row r="2" spans="1:36" ht="18.75" x14ac:dyDescent="0.3">
      <c r="A2" s="4" t="s">
        <v>1</v>
      </c>
    </row>
    <row r="3" spans="1:36" x14ac:dyDescent="0.25">
      <c r="A3" s="7">
        <f>MAX(UPdata[Rel_D])</f>
        <v>44624</v>
      </c>
    </row>
    <row r="6" spans="1:3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90</v>
      </c>
      <c r="H6" s="6" t="s">
        <v>4</v>
      </c>
      <c r="I6" s="6" t="s">
        <v>6</v>
      </c>
      <c r="J6" s="6" t="s">
        <v>7</v>
      </c>
      <c r="K6" s="6" t="s">
        <v>4</v>
      </c>
      <c r="L6" s="6" t="s">
        <v>8</v>
      </c>
      <c r="M6" s="6" t="s">
        <v>4</v>
      </c>
      <c r="N6" s="6" t="s">
        <v>99</v>
      </c>
      <c r="O6" s="6" t="s">
        <v>4</v>
      </c>
      <c r="P6" s="6" t="s">
        <v>9</v>
      </c>
      <c r="Q6" s="6" t="s">
        <v>10</v>
      </c>
      <c r="R6" s="6" t="s">
        <v>4</v>
      </c>
      <c r="S6" s="6" t="s">
        <v>11</v>
      </c>
      <c r="T6" s="6" t="s">
        <v>4</v>
      </c>
      <c r="U6" s="6" t="s">
        <v>100</v>
      </c>
      <c r="V6" s="6" t="s">
        <v>4</v>
      </c>
      <c r="W6" s="6" t="s">
        <v>12</v>
      </c>
      <c r="X6" s="6" t="s">
        <v>13</v>
      </c>
      <c r="Y6" s="6" t="s">
        <v>4</v>
      </c>
      <c r="Z6" s="6" t="s">
        <v>14</v>
      </c>
      <c r="AA6" s="6" t="s">
        <v>4</v>
      </c>
      <c r="AB6" s="6" t="s">
        <v>101</v>
      </c>
      <c r="AC6" s="6" t="s">
        <v>4</v>
      </c>
      <c r="AD6" s="6" t="s">
        <v>15</v>
      </c>
      <c r="AE6" s="6" t="s">
        <v>16</v>
      </c>
      <c r="AF6" s="6" t="s">
        <v>4</v>
      </c>
      <c r="AG6" s="6" t="s">
        <v>17</v>
      </c>
      <c r="AH6" s="6" t="s">
        <v>4</v>
      </c>
      <c r="AI6" s="6" t="s">
        <v>86</v>
      </c>
      <c r="AJ6" s="6" t="s">
        <v>4</v>
      </c>
    </row>
    <row r="7" spans="1:3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s="25" t="s">
        <v>23</v>
      </c>
      <c r="G7" s="25" t="s">
        <v>88</v>
      </c>
      <c r="H7" s="25" t="s">
        <v>89</v>
      </c>
      <c r="I7" s="3" t="s">
        <v>24</v>
      </c>
      <c r="J7" s="3" t="s">
        <v>25</v>
      </c>
      <c r="K7" t="s">
        <v>26</v>
      </c>
      <c r="L7" s="3" t="s">
        <v>27</v>
      </c>
      <c r="M7" t="s">
        <v>28</v>
      </c>
      <c r="N7" t="s">
        <v>91</v>
      </c>
      <c r="O7" t="s">
        <v>95</v>
      </c>
      <c r="P7" s="3" t="s">
        <v>29</v>
      </c>
      <c r="Q7" s="3" t="s">
        <v>30</v>
      </c>
      <c r="R7" t="s">
        <v>31</v>
      </c>
      <c r="S7" s="3" t="s">
        <v>32</v>
      </c>
      <c r="T7" t="s">
        <v>33</v>
      </c>
      <c r="U7" t="s">
        <v>92</v>
      </c>
      <c r="V7" t="s">
        <v>96</v>
      </c>
      <c r="W7" s="3" t="s">
        <v>34</v>
      </c>
      <c r="X7" s="3" t="s">
        <v>35</v>
      </c>
      <c r="Y7" t="s">
        <v>36</v>
      </c>
      <c r="Z7" s="3" t="s">
        <v>37</v>
      </c>
      <c r="AA7" t="s">
        <v>38</v>
      </c>
      <c r="AB7" t="s">
        <v>94</v>
      </c>
      <c r="AC7" t="s">
        <v>97</v>
      </c>
      <c r="AD7" t="s">
        <v>39</v>
      </c>
      <c r="AE7" t="s">
        <v>40</v>
      </c>
      <c r="AF7" t="s">
        <v>41</v>
      </c>
      <c r="AG7" t="s">
        <v>42</v>
      </c>
      <c r="AH7" t="s">
        <v>43</v>
      </c>
      <c r="AI7" t="s">
        <v>93</v>
      </c>
      <c r="AJ7" t="s">
        <v>98</v>
      </c>
    </row>
    <row r="8" spans="1:36" x14ac:dyDescent="0.25">
      <c r="A8" s="1" t="s">
        <v>106</v>
      </c>
      <c r="B8" s="23">
        <v>1232</v>
      </c>
      <c r="C8" s="23">
        <v>812</v>
      </c>
      <c r="D8" s="21">
        <v>0.65909090909090906</v>
      </c>
      <c r="E8" s="23">
        <v>720</v>
      </c>
      <c r="F8" s="21">
        <v>0.58441558441558439</v>
      </c>
      <c r="G8" s="23">
        <v>456</v>
      </c>
      <c r="H8" s="21">
        <v>0.37012987012987014</v>
      </c>
      <c r="I8" s="23">
        <v>315</v>
      </c>
      <c r="J8" s="23">
        <v>172</v>
      </c>
      <c r="K8" s="21">
        <v>0.54603174603174598</v>
      </c>
      <c r="L8" s="23">
        <v>139</v>
      </c>
      <c r="M8" s="21">
        <v>0.44126984126984126</v>
      </c>
      <c r="N8" s="23">
        <v>75</v>
      </c>
      <c r="O8" s="21">
        <v>0.23809523809523808</v>
      </c>
      <c r="P8" s="23">
        <v>1289</v>
      </c>
      <c r="Q8" s="23">
        <v>980</v>
      </c>
      <c r="R8" s="21">
        <v>0.76027928626842511</v>
      </c>
      <c r="S8" s="23">
        <v>911</v>
      </c>
      <c r="T8" s="21">
        <v>0.70674941815360748</v>
      </c>
      <c r="U8" s="23">
        <v>629</v>
      </c>
      <c r="V8" s="21">
        <v>0.48797517455391776</v>
      </c>
      <c r="W8" s="23">
        <v>328</v>
      </c>
      <c r="X8" s="23">
        <v>194</v>
      </c>
      <c r="Y8" s="21">
        <v>0.59146341463414631</v>
      </c>
      <c r="Z8" s="23">
        <v>183</v>
      </c>
      <c r="AA8" s="21">
        <v>0.55792682926829273</v>
      </c>
      <c r="AB8" s="23">
        <v>132</v>
      </c>
      <c r="AC8" s="21">
        <v>0.40243902439024393</v>
      </c>
      <c r="AD8" s="23">
        <v>4617</v>
      </c>
      <c r="AE8" s="23">
        <v>3207</v>
      </c>
      <c r="AF8" s="21">
        <v>0.69460688758934375</v>
      </c>
      <c r="AG8" s="23">
        <v>2959</v>
      </c>
      <c r="AH8" s="21">
        <v>0.64089235434264669</v>
      </c>
      <c r="AI8" s="23">
        <v>2067</v>
      </c>
      <c r="AJ8" s="21">
        <v>0.44769330734243012</v>
      </c>
    </row>
    <row r="9" spans="1:36" x14ac:dyDescent="0.25">
      <c r="A9" s="1" t="s">
        <v>110</v>
      </c>
      <c r="B9" s="23">
        <v>1018</v>
      </c>
      <c r="C9" s="23">
        <v>781</v>
      </c>
      <c r="D9" s="21">
        <v>0.76719056974459721</v>
      </c>
      <c r="E9" s="23">
        <v>727</v>
      </c>
      <c r="F9" s="21">
        <v>0.71414538310412579</v>
      </c>
      <c r="G9" s="23">
        <v>490</v>
      </c>
      <c r="H9" s="21">
        <v>0.48133595284872299</v>
      </c>
      <c r="I9" s="23">
        <v>52</v>
      </c>
      <c r="J9" s="23">
        <v>20</v>
      </c>
      <c r="K9" s="21">
        <v>0.38461538461538464</v>
      </c>
      <c r="L9" s="23">
        <v>19</v>
      </c>
      <c r="M9" s="21">
        <v>0.36538461538461536</v>
      </c>
      <c r="N9" s="23">
        <v>15</v>
      </c>
      <c r="O9" s="21">
        <v>0.28846153846153844</v>
      </c>
      <c r="P9" s="23">
        <v>1077</v>
      </c>
      <c r="Q9" s="23">
        <v>980</v>
      </c>
      <c r="R9" s="21">
        <v>0.90993500464252552</v>
      </c>
      <c r="S9" s="23">
        <v>949</v>
      </c>
      <c r="T9" s="21">
        <v>0.88115134633240488</v>
      </c>
      <c r="U9" s="23">
        <v>803</v>
      </c>
      <c r="V9" s="21">
        <v>0.74558960074280412</v>
      </c>
      <c r="W9" s="23">
        <v>134</v>
      </c>
      <c r="X9" s="23">
        <v>85</v>
      </c>
      <c r="Y9" s="21">
        <v>0.63432835820895528</v>
      </c>
      <c r="Z9" s="23">
        <v>80</v>
      </c>
      <c r="AA9" s="21">
        <v>0.59701492537313428</v>
      </c>
      <c r="AB9" s="23">
        <v>58</v>
      </c>
      <c r="AC9" s="21">
        <v>0.43283582089552236</v>
      </c>
      <c r="AD9" s="23">
        <v>1907</v>
      </c>
      <c r="AE9" s="23">
        <v>1541</v>
      </c>
      <c r="AF9" s="21">
        <v>0.8080755112742527</v>
      </c>
      <c r="AG9" s="23">
        <v>1441</v>
      </c>
      <c r="AH9" s="21">
        <v>0.7556371263765076</v>
      </c>
      <c r="AI9" s="23">
        <v>1152</v>
      </c>
      <c r="AJ9" s="21">
        <v>0.60409019402202413</v>
      </c>
    </row>
    <row r="10" spans="1:36" x14ac:dyDescent="0.25">
      <c r="A10" s="1" t="s">
        <v>107</v>
      </c>
      <c r="B10" s="23">
        <v>1173</v>
      </c>
      <c r="C10" s="23">
        <v>828</v>
      </c>
      <c r="D10" s="21">
        <v>0.70588235294117652</v>
      </c>
      <c r="E10" s="23">
        <v>742</v>
      </c>
      <c r="F10" s="21">
        <v>0.63256606990622333</v>
      </c>
      <c r="G10" s="23">
        <v>494</v>
      </c>
      <c r="H10" s="21">
        <v>0.42114236999147486</v>
      </c>
      <c r="I10" s="23">
        <v>307</v>
      </c>
      <c r="J10" s="23">
        <v>173</v>
      </c>
      <c r="K10" s="21">
        <v>0.56351791530944628</v>
      </c>
      <c r="L10" s="23">
        <v>139</v>
      </c>
      <c r="M10" s="21">
        <v>0.45276872964169379</v>
      </c>
      <c r="N10" s="23">
        <v>77</v>
      </c>
      <c r="O10" s="21">
        <v>0.250814332247557</v>
      </c>
      <c r="P10" s="23">
        <v>1507</v>
      </c>
      <c r="Q10" s="23">
        <v>1264</v>
      </c>
      <c r="R10" s="21">
        <v>0.83875248838752492</v>
      </c>
      <c r="S10" s="23">
        <v>1181</v>
      </c>
      <c r="T10" s="21">
        <v>0.7836761778367618</v>
      </c>
      <c r="U10" s="23">
        <v>942</v>
      </c>
      <c r="V10" s="21">
        <v>0.6250829462508295</v>
      </c>
      <c r="W10" s="23">
        <v>187</v>
      </c>
      <c r="X10" s="23">
        <v>147</v>
      </c>
      <c r="Y10" s="21">
        <v>0.78609625668449201</v>
      </c>
      <c r="Z10" s="23">
        <v>138</v>
      </c>
      <c r="AA10" s="21">
        <v>0.73796791443850263</v>
      </c>
      <c r="AB10" s="23">
        <v>91</v>
      </c>
      <c r="AC10" s="21">
        <v>0.48663101604278075</v>
      </c>
      <c r="AD10" s="23">
        <v>4481</v>
      </c>
      <c r="AE10" s="23">
        <v>3288</v>
      </c>
      <c r="AF10" s="21">
        <v>0.73376478464628436</v>
      </c>
      <c r="AG10" s="23">
        <v>3043</v>
      </c>
      <c r="AH10" s="21">
        <v>0.67908948895335863</v>
      </c>
      <c r="AI10" s="23">
        <v>2060</v>
      </c>
      <c r="AJ10" s="21">
        <v>0.45971881276500781</v>
      </c>
    </row>
    <row r="11" spans="1:36" x14ac:dyDescent="0.25">
      <c r="A11" s="1" t="s">
        <v>108</v>
      </c>
      <c r="B11" s="23">
        <v>1116</v>
      </c>
      <c r="C11" s="23">
        <v>781</v>
      </c>
      <c r="D11" s="21">
        <v>0.69982078853046592</v>
      </c>
      <c r="E11" s="23">
        <v>714</v>
      </c>
      <c r="F11" s="21">
        <v>0.63978494623655913</v>
      </c>
      <c r="G11" s="23">
        <v>465</v>
      </c>
      <c r="H11" s="21">
        <v>0.41666666666666669</v>
      </c>
      <c r="I11" s="23">
        <v>53</v>
      </c>
      <c r="J11" s="23">
        <v>24</v>
      </c>
      <c r="K11" s="21">
        <v>0.45283018867924529</v>
      </c>
      <c r="L11" s="23">
        <v>18</v>
      </c>
      <c r="M11" s="21">
        <v>0.33962264150943394</v>
      </c>
      <c r="N11" s="23">
        <v>10</v>
      </c>
      <c r="O11" s="21">
        <v>0.18867924528301888</v>
      </c>
      <c r="P11" s="23">
        <v>1401</v>
      </c>
      <c r="Q11" s="23">
        <v>1204</v>
      </c>
      <c r="R11" s="21">
        <v>0.85938615274803709</v>
      </c>
      <c r="S11" s="23">
        <v>1154</v>
      </c>
      <c r="T11" s="21">
        <v>0.82369735902926478</v>
      </c>
      <c r="U11" s="23">
        <v>810</v>
      </c>
      <c r="V11" s="21">
        <v>0.57815845824411138</v>
      </c>
      <c r="W11" s="23">
        <v>1249</v>
      </c>
      <c r="X11" s="23">
        <v>900</v>
      </c>
      <c r="Y11" s="21">
        <v>0.72057646116893515</v>
      </c>
      <c r="Z11" s="23">
        <v>815</v>
      </c>
      <c r="AA11" s="21">
        <v>0.65252201761409123</v>
      </c>
      <c r="AB11" s="23">
        <v>65</v>
      </c>
      <c r="AC11" s="21">
        <v>5.2041633306645317E-2</v>
      </c>
      <c r="AD11" s="23">
        <v>2978</v>
      </c>
      <c r="AE11" s="23">
        <v>2351</v>
      </c>
      <c r="AF11" s="21">
        <v>0.78945601074546679</v>
      </c>
      <c r="AG11" s="23">
        <v>2222</v>
      </c>
      <c r="AH11" s="21">
        <v>0.74613834788448619</v>
      </c>
      <c r="AI11" s="23">
        <v>1412</v>
      </c>
      <c r="AJ11" s="21">
        <v>0.47414372061786436</v>
      </c>
    </row>
    <row r="12" spans="1:36" x14ac:dyDescent="0.25">
      <c r="A12" s="1" t="s">
        <v>44</v>
      </c>
      <c r="B12" s="23">
        <v>1068</v>
      </c>
      <c r="C12" s="23">
        <v>799</v>
      </c>
      <c r="D12" s="21">
        <v>0.74812734082397003</v>
      </c>
      <c r="E12" s="23">
        <v>731</v>
      </c>
      <c r="F12" s="21">
        <v>0.68445692883895126</v>
      </c>
      <c r="G12" s="23">
        <v>436</v>
      </c>
      <c r="H12" s="21">
        <v>0.40823970037453183</v>
      </c>
      <c r="I12" s="23">
        <v>391</v>
      </c>
      <c r="J12" s="23">
        <v>256</v>
      </c>
      <c r="K12" s="21">
        <v>0.65473145780051156</v>
      </c>
      <c r="L12" s="23">
        <v>215</v>
      </c>
      <c r="M12" s="21">
        <v>0.54987212276214836</v>
      </c>
      <c r="N12" s="23">
        <v>100</v>
      </c>
      <c r="O12" s="21">
        <v>0.25575447570332482</v>
      </c>
      <c r="P12" s="23">
        <v>1367</v>
      </c>
      <c r="Q12" s="23">
        <v>1134</v>
      </c>
      <c r="R12" s="21">
        <v>0.82955376737381126</v>
      </c>
      <c r="S12" s="23">
        <v>1070</v>
      </c>
      <c r="T12" s="21">
        <v>0.78273591806876375</v>
      </c>
      <c r="U12" s="23">
        <v>714</v>
      </c>
      <c r="V12" s="21">
        <v>0.5223116313094367</v>
      </c>
      <c r="W12" s="23">
        <v>481</v>
      </c>
      <c r="X12" s="23">
        <v>317</v>
      </c>
      <c r="Y12" s="21">
        <v>0.65904365904365902</v>
      </c>
      <c r="Z12" s="23">
        <v>302</v>
      </c>
      <c r="AA12" s="21">
        <v>0.62785862785862789</v>
      </c>
      <c r="AB12" s="23">
        <v>212</v>
      </c>
      <c r="AC12" s="21">
        <v>0.44074844074844077</v>
      </c>
      <c r="AD12" s="23">
        <v>4786</v>
      </c>
      <c r="AE12" s="23">
        <v>3646</v>
      </c>
      <c r="AF12" s="21">
        <v>0.76180526535729209</v>
      </c>
      <c r="AG12" s="23">
        <v>3348</v>
      </c>
      <c r="AH12" s="21">
        <v>0.69954032595068949</v>
      </c>
      <c r="AI12" s="23">
        <v>2171</v>
      </c>
      <c r="AJ12" s="21">
        <v>0.45361470956957795</v>
      </c>
    </row>
    <row r="13" spans="1:36" x14ac:dyDescent="0.25">
      <c r="A13" s="1" t="s">
        <v>45</v>
      </c>
      <c r="B13" s="23">
        <v>1260</v>
      </c>
      <c r="C13" s="23">
        <v>741</v>
      </c>
      <c r="D13" s="21">
        <v>0.58809523809523812</v>
      </c>
      <c r="E13" s="23">
        <v>664</v>
      </c>
      <c r="F13" s="21">
        <v>0.526984126984127</v>
      </c>
      <c r="G13" s="23">
        <v>371</v>
      </c>
      <c r="H13" s="21">
        <v>0.29444444444444445</v>
      </c>
      <c r="I13" s="23">
        <v>133</v>
      </c>
      <c r="J13" s="23">
        <v>69</v>
      </c>
      <c r="K13" s="21">
        <v>0.51879699248120303</v>
      </c>
      <c r="L13" s="23">
        <v>56</v>
      </c>
      <c r="M13" s="21">
        <v>0.42105263157894735</v>
      </c>
      <c r="N13" s="23">
        <v>28</v>
      </c>
      <c r="O13" s="21">
        <v>0.21052631578947367</v>
      </c>
      <c r="P13" s="23">
        <v>1258</v>
      </c>
      <c r="Q13" s="23">
        <v>1015</v>
      </c>
      <c r="R13" s="21">
        <v>0.80683624801271858</v>
      </c>
      <c r="S13" s="23">
        <v>969</v>
      </c>
      <c r="T13" s="21">
        <v>0.77027027027027029</v>
      </c>
      <c r="U13" s="23">
        <v>611</v>
      </c>
      <c r="V13" s="21">
        <v>0.48569157392686807</v>
      </c>
      <c r="W13" s="23">
        <v>95</v>
      </c>
      <c r="X13" s="23">
        <v>77</v>
      </c>
      <c r="Y13" s="21">
        <v>0.81052631578947365</v>
      </c>
      <c r="Z13" s="23">
        <v>75</v>
      </c>
      <c r="AA13" s="21">
        <v>0.78947368421052633</v>
      </c>
      <c r="AB13" s="23">
        <v>51</v>
      </c>
      <c r="AC13" s="21">
        <v>0.5368421052631579</v>
      </c>
      <c r="AD13" s="23">
        <v>3610</v>
      </c>
      <c r="AE13" s="23">
        <v>2617</v>
      </c>
      <c r="AF13" s="21">
        <v>0.72493074792243772</v>
      </c>
      <c r="AG13" s="23">
        <v>2424</v>
      </c>
      <c r="AH13" s="21">
        <v>0.67146814404432131</v>
      </c>
      <c r="AI13" s="23">
        <v>1403</v>
      </c>
      <c r="AJ13" s="21">
        <v>0.38864265927977837</v>
      </c>
    </row>
    <row r="14" spans="1:36" x14ac:dyDescent="0.25">
      <c r="A14" s="1" t="s">
        <v>109</v>
      </c>
      <c r="B14" s="23">
        <v>770</v>
      </c>
      <c r="C14" s="23">
        <v>529</v>
      </c>
      <c r="D14" s="21">
        <v>0.68701298701298696</v>
      </c>
      <c r="E14" s="23">
        <v>473</v>
      </c>
      <c r="F14" s="21">
        <v>0.61428571428571432</v>
      </c>
      <c r="G14" s="23">
        <v>286</v>
      </c>
      <c r="H14" s="21">
        <v>0.37142857142857144</v>
      </c>
      <c r="I14" s="23">
        <v>77</v>
      </c>
      <c r="J14" s="23">
        <v>43</v>
      </c>
      <c r="K14" s="21">
        <v>0.55844155844155841</v>
      </c>
      <c r="L14" s="23">
        <v>37</v>
      </c>
      <c r="M14" s="21">
        <v>0.48051948051948051</v>
      </c>
      <c r="N14" s="23">
        <v>16</v>
      </c>
      <c r="O14" s="21">
        <v>0.20779220779220781</v>
      </c>
      <c r="P14" s="23">
        <v>910</v>
      </c>
      <c r="Q14" s="23">
        <v>802</v>
      </c>
      <c r="R14" s="21">
        <v>0.8813186813186813</v>
      </c>
      <c r="S14" s="23">
        <v>760</v>
      </c>
      <c r="T14" s="21">
        <v>0.8351648351648352</v>
      </c>
      <c r="U14" s="23">
        <v>573</v>
      </c>
      <c r="V14" s="21">
        <v>0.62967032967032965</v>
      </c>
      <c r="W14" s="23">
        <v>53</v>
      </c>
      <c r="X14" s="23">
        <v>33</v>
      </c>
      <c r="Y14" s="21">
        <v>0.62264150943396224</v>
      </c>
      <c r="Z14" s="23">
        <v>30</v>
      </c>
      <c r="AA14" s="21">
        <v>0.56603773584905659</v>
      </c>
      <c r="AB14" s="23">
        <v>18</v>
      </c>
      <c r="AC14" s="21">
        <v>0.33962264150943394</v>
      </c>
      <c r="AD14" s="23">
        <v>1966</v>
      </c>
      <c r="AE14" s="23">
        <v>1512</v>
      </c>
      <c r="AF14" s="21">
        <v>0.76907426246185151</v>
      </c>
      <c r="AG14" s="23">
        <v>1411</v>
      </c>
      <c r="AH14" s="21">
        <v>0.71770091556459814</v>
      </c>
      <c r="AI14" s="23">
        <v>957</v>
      </c>
      <c r="AJ14" s="21">
        <v>0.48677517802644965</v>
      </c>
    </row>
    <row r="15" spans="1:36" x14ac:dyDescent="0.25">
      <c r="A15" s="1" t="s">
        <v>46</v>
      </c>
      <c r="B15" s="23">
        <v>7637</v>
      </c>
      <c r="C15" s="23">
        <v>5271</v>
      </c>
      <c r="D15" s="21">
        <v>0.69019248395967003</v>
      </c>
      <c r="E15" s="23">
        <v>4771</v>
      </c>
      <c r="F15" s="21">
        <v>0.62472174937802805</v>
      </c>
      <c r="G15" s="23">
        <v>2998</v>
      </c>
      <c r="H15" s="21">
        <v>0.39256252455152546</v>
      </c>
      <c r="I15" s="23">
        <v>1328</v>
      </c>
      <c r="J15" s="23">
        <v>757</v>
      </c>
      <c r="K15" s="21">
        <v>0.57003012048192769</v>
      </c>
      <c r="L15" s="23">
        <v>623</v>
      </c>
      <c r="M15" s="21">
        <v>0.46912650602409639</v>
      </c>
      <c r="N15" s="23">
        <v>321</v>
      </c>
      <c r="O15" s="21">
        <v>0.24171686746987953</v>
      </c>
      <c r="P15" s="23">
        <v>8809</v>
      </c>
      <c r="Q15" s="23">
        <v>7379</v>
      </c>
      <c r="R15" s="21">
        <v>0.83766602338517426</v>
      </c>
      <c r="S15" s="23">
        <v>6994</v>
      </c>
      <c r="T15" s="21">
        <v>0.79396072198887502</v>
      </c>
      <c r="U15" s="23">
        <v>5082</v>
      </c>
      <c r="V15" s="21">
        <v>0.57690997843114999</v>
      </c>
      <c r="W15" s="23">
        <v>2527</v>
      </c>
      <c r="X15" s="23">
        <v>1753</v>
      </c>
      <c r="Y15" s="21">
        <v>0.69370795409576569</v>
      </c>
      <c r="Z15" s="23">
        <v>1623</v>
      </c>
      <c r="AA15" s="21">
        <v>0.64226355362089438</v>
      </c>
      <c r="AB15" s="23">
        <v>627</v>
      </c>
      <c r="AC15" s="21">
        <v>0.24812030075187969</v>
      </c>
      <c r="AD15" s="23">
        <v>24345</v>
      </c>
      <c r="AE15" s="23">
        <v>18162</v>
      </c>
      <c r="AF15" s="21">
        <v>0.74602587800369691</v>
      </c>
      <c r="AG15" s="23">
        <v>16848</v>
      </c>
      <c r="AH15" s="21">
        <v>0.69205175600739377</v>
      </c>
      <c r="AI15" s="23">
        <v>11222</v>
      </c>
      <c r="AJ15" s="21">
        <v>0.46095707537482028</v>
      </c>
    </row>
  </sheetData>
  <sheetProtection pivotTables="0"/>
  <pageMargins left="0.7" right="0.7" top="0.75" bottom="0.75" header="0.3" footer="0.3"/>
  <pageSetup paperSize="9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5"/>
  <sheetViews>
    <sheetView workbookViewId="0">
      <selection activeCell="D13" sqref="D13"/>
    </sheetView>
  </sheetViews>
  <sheetFormatPr defaultRowHeight="15" x14ac:dyDescent="0.25"/>
  <cols>
    <col min="1" max="1" width="25.7109375" bestFit="1" customWidth="1"/>
    <col min="2" max="2" width="10.7109375" bestFit="1" customWidth="1"/>
    <col min="3" max="3" width="38.5703125" bestFit="1" customWidth="1"/>
    <col min="4" max="4" width="63.28515625" bestFit="1" customWidth="1"/>
    <col min="5" max="5" width="68" bestFit="1" customWidth="1"/>
    <col min="6" max="6" width="62.28515625" bestFit="1" customWidth="1"/>
  </cols>
  <sheetData>
    <row r="1" spans="1:6" x14ac:dyDescent="0.25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102</v>
      </c>
    </row>
    <row r="2" spans="1:6" x14ac:dyDescent="0.25">
      <c r="A2" s="24" t="s">
        <v>50</v>
      </c>
      <c r="B2" s="22">
        <v>44624</v>
      </c>
      <c r="C2">
        <v>1128</v>
      </c>
      <c r="D2">
        <v>576</v>
      </c>
      <c r="E2">
        <v>422</v>
      </c>
      <c r="F2">
        <v>189</v>
      </c>
    </row>
    <row r="3" spans="1:6" x14ac:dyDescent="0.25">
      <c r="A3" s="24" t="s">
        <v>51</v>
      </c>
      <c r="B3" s="22">
        <v>44624</v>
      </c>
      <c r="C3">
        <v>3644</v>
      </c>
      <c r="D3">
        <v>1963</v>
      </c>
      <c r="E3">
        <v>1699</v>
      </c>
      <c r="F3">
        <v>942</v>
      </c>
    </row>
    <row r="4" spans="1:6" x14ac:dyDescent="0.25">
      <c r="A4" s="24" t="s">
        <v>52</v>
      </c>
      <c r="B4" s="22">
        <v>44624</v>
      </c>
      <c r="C4">
        <v>1227</v>
      </c>
      <c r="D4">
        <v>609</v>
      </c>
      <c r="E4">
        <v>471</v>
      </c>
      <c r="F4">
        <v>219</v>
      </c>
    </row>
    <row r="13" spans="1:6" x14ac:dyDescent="0.25">
      <c r="C13" s="26"/>
    </row>
    <row r="14" spans="1:6" x14ac:dyDescent="0.25">
      <c r="C14" s="26"/>
    </row>
    <row r="15" spans="1:6" x14ac:dyDescent="0.25">
      <c r="C15" s="26"/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8"/>
  <sheetViews>
    <sheetView showGridLines="0" zoomScale="90" zoomScaleNormal="90" workbookViewId="0">
      <selection activeCell="B15" sqref="B15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37" customWidth="1"/>
    <col min="4" max="4" width="12.85546875" bestFit="1" customWidth="1"/>
    <col min="5" max="5" width="37" customWidth="1"/>
    <col min="6" max="6" width="14" bestFit="1" customWidth="1"/>
    <col min="7" max="7" width="37" customWidth="1"/>
    <col min="8" max="8" width="14" bestFit="1" customWidth="1"/>
  </cols>
  <sheetData>
    <row r="1" spans="1:8" x14ac:dyDescent="0.25">
      <c r="A1" t="s">
        <v>0</v>
      </c>
    </row>
    <row r="2" spans="1:8" ht="18.75" x14ac:dyDescent="0.3">
      <c r="A2" s="4" t="s">
        <v>1</v>
      </c>
    </row>
    <row r="3" spans="1:8" x14ac:dyDescent="0.25">
      <c r="A3" s="7">
        <f>Report!A3</f>
        <v>44624</v>
      </c>
    </row>
    <row r="7" spans="1:8" s="3" customFormat="1" x14ac:dyDescent="0.25">
      <c r="A7"/>
      <c r="B7" s="11" t="s">
        <v>47</v>
      </c>
      <c r="C7" s="11" t="s">
        <v>48</v>
      </c>
      <c r="D7" s="12" t="s">
        <v>4</v>
      </c>
      <c r="E7" s="11" t="s">
        <v>49</v>
      </c>
      <c r="F7" s="12" t="s">
        <v>4</v>
      </c>
      <c r="G7" s="11" t="s">
        <v>105</v>
      </c>
      <c r="H7" s="12" t="s">
        <v>4</v>
      </c>
    </row>
    <row r="8" spans="1:8" hidden="1" x14ac:dyDescent="0.25">
      <c r="A8" s="8" t="s">
        <v>50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8" hidden="1" x14ac:dyDescent="0.25">
      <c r="A9" s="8" t="s">
        <v>51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8" hidden="1" x14ac:dyDescent="0.25">
      <c r="A10" s="8" t="s">
        <v>52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8" hidden="1" x14ac:dyDescent="0.25">
      <c r="A11" s="15" t="s">
        <v>46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8" hidden="1" x14ac:dyDescent="0.25"/>
    <row r="13" spans="1:8" hidden="1" x14ac:dyDescent="0.25"/>
    <row r="14" spans="1:8" hidden="1" x14ac:dyDescent="0.25">
      <c r="A14" s="20" t="s">
        <v>18</v>
      </c>
      <c r="B14" t="s">
        <v>53</v>
      </c>
      <c r="C14" t="s">
        <v>54</v>
      </c>
      <c r="D14" s="21" t="s">
        <v>55</v>
      </c>
      <c r="E14" t="s">
        <v>56</v>
      </c>
      <c r="F14" s="21" t="s">
        <v>57</v>
      </c>
      <c r="G14" t="s">
        <v>103</v>
      </c>
      <c r="H14" t="s">
        <v>104</v>
      </c>
    </row>
    <row r="15" spans="1:8" x14ac:dyDescent="0.25">
      <c r="A15" s="1" t="s">
        <v>50</v>
      </c>
      <c r="B15" s="24">
        <v>1128</v>
      </c>
      <c r="C15" s="24">
        <v>576</v>
      </c>
      <c r="D15" s="21">
        <v>0.51063829787234039</v>
      </c>
      <c r="E15" s="24">
        <v>422</v>
      </c>
      <c r="F15" s="21">
        <v>0.37411347517730498</v>
      </c>
      <c r="G15" s="24">
        <v>189</v>
      </c>
      <c r="H15" s="21">
        <v>0.16755319148936171</v>
      </c>
    </row>
    <row r="16" spans="1:8" x14ac:dyDescent="0.25">
      <c r="A16" s="1" t="s">
        <v>51</v>
      </c>
      <c r="B16" s="24">
        <v>3644</v>
      </c>
      <c r="C16" s="24">
        <v>1963</v>
      </c>
      <c r="D16" s="21">
        <v>0.53869374313940721</v>
      </c>
      <c r="E16" s="24">
        <v>1699</v>
      </c>
      <c r="F16" s="21">
        <v>0.46624588364434688</v>
      </c>
      <c r="G16" s="24">
        <v>942</v>
      </c>
      <c r="H16" s="21">
        <v>0.25850713501646544</v>
      </c>
    </row>
    <row r="17" spans="1:8" x14ac:dyDescent="0.25">
      <c r="A17" s="1" t="s">
        <v>52</v>
      </c>
      <c r="B17" s="24">
        <v>1227</v>
      </c>
      <c r="C17" s="24">
        <v>609</v>
      </c>
      <c r="D17" s="21">
        <v>0.49633251833740832</v>
      </c>
      <c r="E17" s="24">
        <v>471</v>
      </c>
      <c r="F17" s="21">
        <v>0.38386308068459657</v>
      </c>
      <c r="G17" s="24">
        <v>219</v>
      </c>
      <c r="H17" s="21">
        <v>0.17848410757946209</v>
      </c>
    </row>
    <row r="18" spans="1:8" x14ac:dyDescent="0.25">
      <c r="A18" s="1" t="s">
        <v>46</v>
      </c>
      <c r="B18" s="24">
        <v>5999</v>
      </c>
      <c r="C18" s="24">
        <v>3148</v>
      </c>
      <c r="D18" s="21">
        <v>0.52475412568761459</v>
      </c>
      <c r="E18" s="24">
        <v>2592</v>
      </c>
      <c r="F18" s="21">
        <v>0.43207201200200035</v>
      </c>
      <c r="G18" s="24">
        <v>1350</v>
      </c>
      <c r="H18" s="21">
        <v>0.22503750625104185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8"/>
  <sheetViews>
    <sheetView workbookViewId="0">
      <selection sqref="A1:AC8"/>
    </sheetView>
  </sheetViews>
  <sheetFormatPr defaultRowHeight="15" x14ac:dyDescent="0.25"/>
  <cols>
    <col min="1" max="1" width="21.5703125" bestFit="1" customWidth="1"/>
    <col min="2" max="2" width="10.710937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5" width="17" bestFit="1" customWidth="1"/>
    <col min="26" max="26" width="19.5703125" bestFit="1" customWidth="1"/>
    <col min="27" max="27" width="12.7109375" bestFit="1" customWidth="1"/>
    <col min="28" max="28" width="14" bestFit="1" customWidth="1"/>
    <col min="29" max="29" width="27.5703125" bestFit="1" customWidth="1"/>
    <col min="30" max="31" width="11.140625" bestFit="1" customWidth="1"/>
  </cols>
  <sheetData>
    <row r="1" spans="1:29" x14ac:dyDescent="0.25">
      <c r="A1" t="s">
        <v>63</v>
      </c>
      <c r="B1" s="22" t="s">
        <v>59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  <c r="M1" t="s">
        <v>74</v>
      </c>
      <c r="N1" t="s">
        <v>75</v>
      </c>
      <c r="O1" t="s">
        <v>60</v>
      </c>
      <c r="P1" t="s">
        <v>61</v>
      </c>
      <c r="Q1" t="s">
        <v>76</v>
      </c>
      <c r="R1" t="s">
        <v>77</v>
      </c>
      <c r="S1" t="s">
        <v>78</v>
      </c>
      <c r="T1" t="s">
        <v>79</v>
      </c>
      <c r="U1" t="s">
        <v>62</v>
      </c>
      <c r="V1" t="s">
        <v>80</v>
      </c>
      <c r="W1" t="s">
        <v>81</v>
      </c>
      <c r="X1" t="s">
        <v>82</v>
      </c>
      <c r="Y1" t="s">
        <v>83</v>
      </c>
      <c r="Z1" t="s">
        <v>84</v>
      </c>
      <c r="AA1" t="s">
        <v>85</v>
      </c>
      <c r="AB1" t="s">
        <v>86</v>
      </c>
      <c r="AC1" t="s">
        <v>87</v>
      </c>
    </row>
    <row r="2" spans="1:29" x14ac:dyDescent="0.25">
      <c r="A2" t="s">
        <v>107</v>
      </c>
      <c r="B2" s="22">
        <v>44624</v>
      </c>
      <c r="C2">
        <v>2948</v>
      </c>
      <c r="D2">
        <v>1173</v>
      </c>
      <c r="E2">
        <v>828</v>
      </c>
      <c r="F2">
        <v>320</v>
      </c>
      <c r="G2">
        <v>307</v>
      </c>
      <c r="H2">
        <v>173</v>
      </c>
      <c r="I2">
        <v>1817</v>
      </c>
      <c r="J2">
        <v>1507</v>
      </c>
      <c r="K2">
        <v>1264</v>
      </c>
      <c r="L2">
        <v>196</v>
      </c>
      <c r="M2">
        <v>187</v>
      </c>
      <c r="N2">
        <v>147</v>
      </c>
      <c r="O2">
        <v>358756</v>
      </c>
      <c r="P2">
        <v>240293</v>
      </c>
      <c r="Q2">
        <v>742</v>
      </c>
      <c r="R2">
        <v>139</v>
      </c>
      <c r="S2">
        <v>1181</v>
      </c>
      <c r="T2">
        <v>138</v>
      </c>
      <c r="U2">
        <v>216752</v>
      </c>
      <c r="V2">
        <v>3043</v>
      </c>
      <c r="W2">
        <v>4481</v>
      </c>
      <c r="X2">
        <v>3288</v>
      </c>
      <c r="Y2" s="24">
        <v>494</v>
      </c>
      <c r="Z2" s="24">
        <v>77</v>
      </c>
      <c r="AA2" s="24">
        <v>942</v>
      </c>
      <c r="AB2" s="24">
        <v>2060</v>
      </c>
      <c r="AC2" s="24">
        <v>91</v>
      </c>
    </row>
    <row r="3" spans="1:29" x14ac:dyDescent="0.25">
      <c r="A3" t="s">
        <v>108</v>
      </c>
      <c r="B3" s="22">
        <v>44624</v>
      </c>
      <c r="C3">
        <v>1949</v>
      </c>
      <c r="D3">
        <v>1116</v>
      </c>
      <c r="E3">
        <v>781</v>
      </c>
      <c r="F3">
        <v>54</v>
      </c>
      <c r="G3">
        <v>53</v>
      </c>
      <c r="H3">
        <v>24</v>
      </c>
      <c r="I3">
        <v>1555</v>
      </c>
      <c r="J3">
        <v>1401</v>
      </c>
      <c r="K3">
        <v>1204</v>
      </c>
      <c r="L3">
        <v>1265</v>
      </c>
      <c r="M3">
        <v>1249</v>
      </c>
      <c r="N3">
        <v>900</v>
      </c>
      <c r="O3">
        <v>238445</v>
      </c>
      <c r="P3">
        <v>184156</v>
      </c>
      <c r="Q3">
        <v>714</v>
      </c>
      <c r="R3">
        <v>18</v>
      </c>
      <c r="S3">
        <v>1154</v>
      </c>
      <c r="T3">
        <v>815</v>
      </c>
      <c r="U3">
        <v>169636</v>
      </c>
      <c r="V3">
        <v>2222</v>
      </c>
      <c r="W3">
        <v>2978</v>
      </c>
      <c r="X3">
        <v>2351</v>
      </c>
      <c r="Y3" s="24">
        <v>465</v>
      </c>
      <c r="Z3" s="24">
        <v>10</v>
      </c>
      <c r="AA3" s="24">
        <v>810</v>
      </c>
      <c r="AB3" s="24">
        <v>1412</v>
      </c>
      <c r="AC3" s="24">
        <v>65</v>
      </c>
    </row>
    <row r="4" spans="1:29" x14ac:dyDescent="0.25">
      <c r="A4" t="s">
        <v>44</v>
      </c>
      <c r="B4" s="22">
        <v>44624</v>
      </c>
      <c r="C4">
        <v>2300</v>
      </c>
      <c r="D4">
        <v>1068</v>
      </c>
      <c r="E4">
        <v>799</v>
      </c>
      <c r="F4">
        <v>394</v>
      </c>
      <c r="G4">
        <v>391</v>
      </c>
      <c r="H4">
        <v>256</v>
      </c>
      <c r="I4">
        <v>1546</v>
      </c>
      <c r="J4">
        <v>1367</v>
      </c>
      <c r="K4">
        <v>1134</v>
      </c>
      <c r="L4">
        <v>502</v>
      </c>
      <c r="M4">
        <v>481</v>
      </c>
      <c r="N4">
        <v>317</v>
      </c>
      <c r="O4">
        <v>314338</v>
      </c>
      <c r="P4">
        <v>222363</v>
      </c>
      <c r="Q4">
        <v>731</v>
      </c>
      <c r="R4">
        <v>215</v>
      </c>
      <c r="S4">
        <v>1070</v>
      </c>
      <c r="T4">
        <v>302</v>
      </c>
      <c r="U4">
        <v>201160</v>
      </c>
      <c r="V4">
        <v>3348</v>
      </c>
      <c r="W4">
        <v>4786</v>
      </c>
      <c r="X4">
        <v>3646</v>
      </c>
      <c r="Y4" s="24">
        <v>436</v>
      </c>
      <c r="Z4" s="24">
        <v>100</v>
      </c>
      <c r="AA4" s="24">
        <v>714</v>
      </c>
      <c r="AB4" s="24">
        <v>2171</v>
      </c>
      <c r="AC4" s="24">
        <v>212</v>
      </c>
    </row>
    <row r="5" spans="1:29" x14ac:dyDescent="0.25">
      <c r="A5" t="s">
        <v>106</v>
      </c>
      <c r="B5" s="22">
        <v>44624</v>
      </c>
      <c r="C5">
        <v>2460</v>
      </c>
      <c r="D5">
        <v>1232</v>
      </c>
      <c r="E5">
        <v>812</v>
      </c>
      <c r="F5">
        <v>317</v>
      </c>
      <c r="G5">
        <v>315</v>
      </c>
      <c r="H5">
        <v>172</v>
      </c>
      <c r="I5">
        <v>1428</v>
      </c>
      <c r="J5">
        <v>1289</v>
      </c>
      <c r="K5">
        <v>980</v>
      </c>
      <c r="L5">
        <v>381</v>
      </c>
      <c r="M5">
        <v>328</v>
      </c>
      <c r="N5">
        <v>194</v>
      </c>
      <c r="O5">
        <v>276404</v>
      </c>
      <c r="P5">
        <v>187346</v>
      </c>
      <c r="Q5">
        <v>720</v>
      </c>
      <c r="R5">
        <v>139</v>
      </c>
      <c r="S5">
        <v>911</v>
      </c>
      <c r="T5">
        <v>183</v>
      </c>
      <c r="U5">
        <v>172789</v>
      </c>
      <c r="V5">
        <v>2959</v>
      </c>
      <c r="W5">
        <v>4617</v>
      </c>
      <c r="X5">
        <v>3207</v>
      </c>
      <c r="Y5" s="24">
        <v>456</v>
      </c>
      <c r="Z5" s="24">
        <v>75</v>
      </c>
      <c r="AA5" s="24">
        <v>629</v>
      </c>
      <c r="AB5" s="24">
        <v>2067</v>
      </c>
      <c r="AC5" s="24">
        <v>132</v>
      </c>
    </row>
    <row r="6" spans="1:29" x14ac:dyDescent="0.25">
      <c r="A6" t="s">
        <v>45</v>
      </c>
      <c r="B6" s="22">
        <v>44624</v>
      </c>
      <c r="C6">
        <v>2230</v>
      </c>
      <c r="D6">
        <v>1260</v>
      </c>
      <c r="E6">
        <v>741</v>
      </c>
      <c r="F6">
        <v>135</v>
      </c>
      <c r="G6">
        <v>133</v>
      </c>
      <c r="H6">
        <v>69</v>
      </c>
      <c r="I6">
        <v>1426</v>
      </c>
      <c r="J6">
        <v>1258</v>
      </c>
      <c r="K6">
        <v>1015</v>
      </c>
      <c r="L6">
        <v>99</v>
      </c>
      <c r="M6">
        <v>95</v>
      </c>
      <c r="N6">
        <v>77</v>
      </c>
      <c r="O6">
        <v>217295</v>
      </c>
      <c r="P6">
        <v>150403</v>
      </c>
      <c r="Q6">
        <v>664</v>
      </c>
      <c r="R6">
        <v>56</v>
      </c>
      <c r="S6">
        <v>969</v>
      </c>
      <c r="T6">
        <v>75</v>
      </c>
      <c r="U6">
        <v>139030</v>
      </c>
      <c r="V6">
        <v>2424</v>
      </c>
      <c r="W6">
        <v>3610</v>
      </c>
      <c r="X6">
        <v>2617</v>
      </c>
      <c r="Y6" s="24">
        <v>371</v>
      </c>
      <c r="Z6" s="24">
        <v>28</v>
      </c>
      <c r="AA6" s="24">
        <v>611</v>
      </c>
      <c r="AB6" s="24">
        <v>1403</v>
      </c>
      <c r="AC6" s="24">
        <v>51</v>
      </c>
    </row>
    <row r="7" spans="1:29" x14ac:dyDescent="0.25">
      <c r="A7" t="s">
        <v>110</v>
      </c>
      <c r="B7" s="22">
        <v>44624</v>
      </c>
      <c r="C7">
        <v>1946</v>
      </c>
      <c r="D7">
        <v>1018</v>
      </c>
      <c r="E7">
        <v>781</v>
      </c>
      <c r="F7">
        <v>53</v>
      </c>
      <c r="G7">
        <v>52</v>
      </c>
      <c r="H7">
        <v>20</v>
      </c>
      <c r="I7">
        <v>1211</v>
      </c>
      <c r="J7">
        <v>1077</v>
      </c>
      <c r="K7">
        <v>980</v>
      </c>
      <c r="L7">
        <v>175</v>
      </c>
      <c r="M7">
        <v>134</v>
      </c>
      <c r="N7">
        <v>85</v>
      </c>
      <c r="O7">
        <v>227402</v>
      </c>
      <c r="P7">
        <v>189353</v>
      </c>
      <c r="Q7">
        <v>727</v>
      </c>
      <c r="R7">
        <v>19</v>
      </c>
      <c r="S7">
        <v>949</v>
      </c>
      <c r="T7">
        <v>80</v>
      </c>
      <c r="U7">
        <v>177135</v>
      </c>
      <c r="V7">
        <v>1441</v>
      </c>
      <c r="W7">
        <v>1907</v>
      </c>
      <c r="X7">
        <v>1541</v>
      </c>
      <c r="Y7" s="24">
        <v>490</v>
      </c>
      <c r="Z7" s="24">
        <v>15</v>
      </c>
      <c r="AA7" s="24">
        <v>803</v>
      </c>
      <c r="AB7" s="24">
        <v>1152</v>
      </c>
      <c r="AC7" s="24">
        <v>58</v>
      </c>
    </row>
    <row r="8" spans="1:29" x14ac:dyDescent="0.25">
      <c r="A8" t="s">
        <v>109</v>
      </c>
      <c r="B8" s="22">
        <v>44624</v>
      </c>
      <c r="C8">
        <v>1700</v>
      </c>
      <c r="D8">
        <v>770</v>
      </c>
      <c r="E8">
        <v>529</v>
      </c>
      <c r="F8">
        <v>77</v>
      </c>
      <c r="G8">
        <v>77</v>
      </c>
      <c r="H8">
        <v>43</v>
      </c>
      <c r="I8">
        <v>1047</v>
      </c>
      <c r="J8">
        <v>910</v>
      </c>
      <c r="K8">
        <v>802</v>
      </c>
      <c r="L8">
        <v>73</v>
      </c>
      <c r="M8">
        <v>53</v>
      </c>
      <c r="N8">
        <v>33</v>
      </c>
      <c r="O8">
        <v>172554</v>
      </c>
      <c r="P8">
        <v>122097</v>
      </c>
      <c r="Q8">
        <v>473</v>
      </c>
      <c r="R8">
        <v>37</v>
      </c>
      <c r="S8">
        <v>760</v>
      </c>
      <c r="T8">
        <v>30</v>
      </c>
      <c r="U8">
        <v>109544</v>
      </c>
      <c r="V8">
        <v>1411</v>
      </c>
      <c r="W8">
        <v>1966</v>
      </c>
      <c r="X8">
        <v>1512</v>
      </c>
      <c r="Y8" s="24">
        <v>286</v>
      </c>
      <c r="Z8" s="24">
        <v>16</v>
      </c>
      <c r="AA8" s="24">
        <v>573</v>
      </c>
      <c r="AB8" s="24">
        <v>957</v>
      </c>
      <c r="AC8" s="24">
        <v>18</v>
      </c>
    </row>
  </sheetData>
  <phoneticPr fontId="5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28" ma:contentTypeDescription="" ma:contentTypeScope="" ma:versionID="651cf5fb271b153bb537f3c27a6d0162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targetNamespace="http://schemas.microsoft.com/office/2006/metadata/properties" ma:root="true" ma:fieldsID="03565cdf01455abb63d15fc732eb7c0b" ns1:_="" ns2:_="" ns3:_="">
    <xsd:import namespace="http://schemas.microsoft.com/sharepoint/v3"/>
    <xsd:import namespace="d5efd484-15aa-41a0-83f6-0646502cb6d6"/>
    <xsd:import namespace="45ae7f3d-bcd0-4e4b-af93-f03a9fbb19b5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5.xml>�� 
</file>

<file path=customXml/itemProps1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2CC96BC-67F3-4E85-839E-76D58179B28B}">
  <ds:schemaRefs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  <ds:schemaRef ds:uri="http://purl.org/dc/elements/1.1/"/>
    <ds:schemaRef ds:uri="d5efd484-15aa-41a0-83f6-0646502cb6d6"/>
    <ds:schemaRef ds:uri="http://schemas.microsoft.com/office/infopath/2007/PartnerControls"/>
    <ds:schemaRef ds:uri="45ae7f3d-bcd0-4e4b-af93-f03a9fbb19b5"/>
    <ds:schemaRef ds:uri="http://schemas.microsoft.com/sharepoint/v3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59FC3B9D-3976-46D8-B06C-78761BF11C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C4E204F6-6970-4B0F-BEBC-94B5AF84753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UP_Homeless_Practice_Data</vt:lpstr>
      <vt:lpstr>Homeless Practices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2022-03-04T16:14:00Z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